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440" windowHeight="11760" tabRatio="821" activeTab="8"/>
  </bookViews>
  <sheets>
    <sheet name="на 01052019" sheetId="1" r:id="rId1"/>
    <sheet name="на 01062019" sheetId="2" r:id="rId2"/>
    <sheet name="на 01072019" sheetId="3" r:id="rId3"/>
    <sheet name="на 01082019" sheetId="4" r:id="rId4"/>
    <sheet name="на 01.09" sheetId="5" r:id="rId5"/>
    <sheet name="на 01.10" sheetId="6" r:id="rId6"/>
    <sheet name="на 01.11" sheetId="7" r:id="rId7"/>
    <sheet name="на 01.12" sheetId="8" r:id="rId8"/>
    <sheet name="на 01.01" sheetId="9" r:id="rId9"/>
  </sheets>
  <definedNames>
    <definedName name="OLE_LINK1" localSheetId="0">'на 01052019'!$A$85</definedName>
    <definedName name="OLE_LINK3" localSheetId="0">'на 01052019'!$A$8</definedName>
    <definedName name="_xlnm.Print_Titles" localSheetId="0">'на 01052019'!$6:$8</definedName>
    <definedName name="_xlnm.Print_Area" localSheetId="0">'на 01052019'!$A$1:$P$157</definedName>
  </definedNames>
  <calcPr fullCalcOnLoad="1"/>
</workbook>
</file>

<file path=xl/sharedStrings.xml><?xml version="1.0" encoding="utf-8"?>
<sst xmlns="http://schemas.openxmlformats.org/spreadsheetml/2006/main" count="4674" uniqueCount="373">
  <si>
    <t>Всего</t>
  </si>
  <si>
    <t>Национальный проект «Демография»</t>
  </si>
  <si>
    <t>1.</t>
  </si>
  <si>
    <t>2.</t>
  </si>
  <si>
    <t>3.</t>
  </si>
  <si>
    <t>4.</t>
  </si>
  <si>
    <t>5.</t>
  </si>
  <si>
    <t>Национальный проект «Здравоохранение»</t>
  </si>
  <si>
    <t>6.</t>
  </si>
  <si>
    <t>7.</t>
  </si>
  <si>
    <t>Национальный проект «Образование»</t>
  </si>
  <si>
    <t>8.</t>
  </si>
  <si>
    <t>Национальный проект «Жилье и городская среда»</t>
  </si>
  <si>
    <t>Национальный проект «Экология»</t>
  </si>
  <si>
    <t>Национальный проект «Безопасные и качественные автомобильные дороги»</t>
  </si>
  <si>
    <t>Национальный проект «Производительность труда и поддержка занятости»</t>
  </si>
  <si>
    <t>Национальный проект «Культура»</t>
  </si>
  <si>
    <t>Национальный проект «Международная кооперация и экспорт»</t>
  </si>
  <si>
    <t>ФБ</t>
  </si>
  <si>
    <t>РБ</t>
  </si>
  <si>
    <t xml:space="preserve">И Н Ф О Р М А Ц И Я </t>
  </si>
  <si>
    <t>Национальный проект «Малое и среднее предпринимательство и поддержка индивидуальной предпринимательской инициативы»</t>
  </si>
  <si>
    <t>Национальная программа «Цифровая экономика Российской Федерации»</t>
  </si>
  <si>
    <t>1.1.</t>
  </si>
  <si>
    <t>1.2.</t>
  </si>
  <si>
    <t>Обеспечение детских музыкальных, художественных, хореографических школ, школ искусств, училищ необходимыми инструментами, оборудованием и материалами</t>
  </si>
  <si>
    <t>1.3.</t>
  </si>
  <si>
    <t>Обеспечение учреждений культуры специализированным автотранспортом  для обслуживания населения, в том числе сельского населения</t>
  </si>
  <si>
    <t>Модернизация региональных и муниципальных театров юного зрителя и кукольных театров путем их реконструкции</t>
  </si>
  <si>
    <t>2.1.</t>
  </si>
  <si>
    <t>Продвижение талантливой молодежи в сфере музыкального искусства, в том числе посредством создания Всемарийского детского хора и Всемарийского духового оркестра</t>
  </si>
  <si>
    <t xml:space="preserve">Фестиваль любительских творческих коллективов, в том числе детских   (проведение не менее  1 фестиваля)                                                </t>
  </si>
  <si>
    <t xml:space="preserve">Гранты на поддержку творческих фестивалей и конкурсов для детей и молодежи (выделение 1 гранта творческим коллективам)                                         </t>
  </si>
  <si>
    <t>Создание и функционирование Республиканского ресурсного центра художественного образования и центров непрерывного образования и повышения квалификации</t>
  </si>
  <si>
    <t>Организация выставочных проектов ведущих федеральных и региональных музеев (организация 3 выставочных проектов ведущих музеев республики)</t>
  </si>
  <si>
    <t>3.1.</t>
  </si>
  <si>
    <t xml:space="preserve">Оцифровка книжных памятников и включение в Национальную электронную библиотеку (НЭБ)                                                           </t>
  </si>
  <si>
    <t>Обеспечение охвата всех граждан профилактическими медицинскими осмотрами не реже одного раза в год (согласно выставленным счетам по ОМС)</t>
  </si>
  <si>
    <t>3.2.</t>
  </si>
  <si>
    <t>приобретение оборудования</t>
  </si>
  <si>
    <t>5.1.</t>
  </si>
  <si>
    <t xml:space="preserve">Мероприятия, направленные на увеличение численности  врачей и среднего медицинского персонала медицинских организаций системы здравоохранения Республики Марий Эл </t>
  </si>
  <si>
    <t>Профессиональное обучение и дополнительное профессиональное образование женщин в период отпуска по уходу за ребенком до достижения им возраста трех лет</t>
  </si>
  <si>
    <t>Предоставление ежемесячной выплаты в связи с рождением (усыновлением) первого ребенка</t>
  </si>
  <si>
    <t>Предоставление ежемесячной выплаты при рождении третьего или последующий детей до достижения ребенком возраста трех лет</t>
  </si>
  <si>
    <t>Предоставление единовременной выплаты материнского капитала</t>
  </si>
  <si>
    <t xml:space="preserve">Система долговременного ухода за гражданами пожилого возраста и инвалидами </t>
  </si>
  <si>
    <t>3.4.</t>
  </si>
  <si>
    <t xml:space="preserve">Предоставление Микрокредитной компанией «Фонд поддержки предпринимательства Республики Марий Эл» (г. Йошкар-Ола) микрозаймов субъектам малого и среднего предпринимательства </t>
  </si>
  <si>
    <t>Создание технопарка</t>
  </si>
  <si>
    <t>Создание и (или) развитие Центра «Мой бизнес» на базе Микрокредитной компании «Фонд поддержки предпринимательства Республики Марий Эл» (г. Йошкар-Ола)</t>
  </si>
  <si>
    <t>Мероприятия по организации профессионального обучения и дополнительного профессионального образования лиц предпенсионного возраста</t>
  </si>
  <si>
    <t xml:space="preserve">Создание единого цифрового контура в сфере здравоохранения Республики Марий Эл
Создание механизмов взаимодействия медицинских организаций Республики Марий Эл на основе региональной медицинской информационной системы (РМИС).
</t>
  </si>
  <si>
    <t>Предоставление субсидий из федерального бюджета российским организациям, в том числе организациям автомобилестроения, сельскохозяйственного машиностроения, транспортного машиностроения и энергетического машиностроения, на компенсацию части затрат на транспортировку продукции (в рамках реализации постановления Правительства РФ от 26 апреля 2017 г. №496»)</t>
  </si>
  <si>
    <t>Организационно-планировочные решения внутренних пространств детских поликлиник и детских поликлинических отделений медицинских организаций</t>
  </si>
  <si>
    <t xml:space="preserve">Реализация культурно-просветительских программ для школьников   </t>
  </si>
  <si>
    <t xml:space="preserve">Поддержка добровольческих движений, в том числе в сфере сохранения культурного наследия народов Российской Федерации                    </t>
  </si>
  <si>
    <t xml:space="preserve">Проведение онлайн-трансляций знаковых мероприятий отрасли культуры и создание виртуальных выставочных проектов, снабженных цифровыми гидами в формате дополненной реальности                                          </t>
  </si>
  <si>
    <t>Реализация мероприятий по формированию комфортной городской среды (благоустройство дворовых и общественных территорий)</t>
  </si>
  <si>
    <t>Расселение граждан из непригодного для проживания жилищного фонда, обеспечивающих соблюдение их жилищных прав, установленных законодательством Российской Федерации"</t>
  </si>
  <si>
    <t>Рекультивация полигона ТКО у пос. Параньга Параньгинского района Республики Марий Эл</t>
  </si>
  <si>
    <t>Формирование имиджа Республики Марий Эл как региона благоприятного для развития въездного туризма*</t>
  </si>
  <si>
    <t>Продвижение туристских ресурсов Республики Марий Эл на мировом рынке</t>
  </si>
  <si>
    <t>«Формирование системы мотивации граждан к здоровому образу жизни, включая здоровое питание и отказ от вредных привычек (Укрепление общественного здоровья)»</t>
  </si>
  <si>
    <t>«Развитие системы оказания первичной медико-санитарной помощи»</t>
  </si>
  <si>
    <t>«Борьба с сердечно-сосудистыми заболеваниями»</t>
  </si>
  <si>
    <t>«Борьба с онкологическими заболеваниями»</t>
  </si>
  <si>
    <t>«Развитие детского здравоохранения, включая создание современной инфраструктуры оказания медицинской помощи детям»</t>
  </si>
  <si>
    <t>«Обеспечение медицинских организаций системы здравоохранения квалифицированными кадрами»</t>
  </si>
  <si>
    <t>«Создание единого цифрового контура в здравоохранении на основе единой государственной информационной системы здравоохранения (ЕГИСЗ)»</t>
  </si>
  <si>
    <t>«Развитие экспорта медицинских услуг»</t>
  </si>
  <si>
    <t>«Современная школа»</t>
  </si>
  <si>
    <t>«Успех каждого ребенка»</t>
  </si>
  <si>
    <t>«Поддержка семей, имеющих детей»</t>
  </si>
  <si>
    <t>«Цифровая образовательная среда»</t>
  </si>
  <si>
    <t>«Учитель будущего»</t>
  </si>
  <si>
    <t>«Новые возможности для каждого»</t>
  </si>
  <si>
    <t>«Социальная активность»</t>
  </si>
  <si>
    <t>«Жилье»</t>
  </si>
  <si>
    <t>«Обеспечение устойчивого сокращения непригодного для проживания жилищного фонда»</t>
  </si>
  <si>
    <t>«Чистая страна»</t>
  </si>
  <si>
    <t>«Чистая вода»</t>
  </si>
  <si>
    <t xml:space="preserve">«Оздоровление Волги» </t>
  </si>
  <si>
    <t>«Сохранение лесов»</t>
  </si>
  <si>
    <t>млн. рублей</t>
  </si>
  <si>
    <t xml:space="preserve">«Системные меры по повышению производительности труда» </t>
  </si>
  <si>
    <t xml:space="preserve">«Адресная поддержка повышения производительности труда на предприятиях» </t>
  </si>
  <si>
    <t>«Поддержка занятости и повышение эффективности рынка труда для обеспечения роста производительности труда»</t>
  </si>
  <si>
    <t>«Нормативное регулирование цифровой среды»</t>
  </si>
  <si>
    <t>«Информационная инфраструктура»</t>
  </si>
  <si>
    <t>«Кадры для цифровой экономики»</t>
  </si>
  <si>
    <t>«Цифровые технологии»</t>
  </si>
  <si>
    <t>«Цифровое государственное управление»</t>
  </si>
  <si>
    <t>«Культурная среда»</t>
  </si>
  <si>
    <t>«Творческие люди»</t>
  </si>
  <si>
    <t xml:space="preserve">«Расширение доступа субъектов МСП к финансовым ресурсам, в том числе льготному финансированию» </t>
  </si>
  <si>
    <t>«Акселерация субъектов малого и среднего предпринимательства»</t>
  </si>
  <si>
    <t>«Популяризация предпринимательства»</t>
  </si>
  <si>
    <t>«Создание системы поддержки фермеров и развитие сельской кооперации»</t>
  </si>
  <si>
    <t>«Экспорт услуг»</t>
  </si>
  <si>
    <t>«Экспорт продукции АПК»</t>
  </si>
  <si>
    <t>«Системные меры развития международной кооперации и экспорта»</t>
  </si>
  <si>
    <t>«Содействие занятости женщин - создание условий дошкольного образования для детей в возрасте до трех лет»</t>
  </si>
  <si>
    <t>«Старшее поколение»</t>
  </si>
  <si>
    <t>Укрепление здоровья, увеличение периода активного долголетия и продолжительности здоровой жизни (охват граждан старше трудоспособного возраста из групп риска вакцинацией против пневмококковой инфекции)</t>
  </si>
  <si>
    <t>Обеспечение возможности изучать предметную область "Технология" на базе организаций, имеющих высокооснащенные ученико-места, в т.ч. детских технопарков "Кванториум"</t>
  </si>
  <si>
    <t>Создание центров цифрового образования детей "IT-куб"</t>
  </si>
  <si>
    <t>Профессиональная переподготовка руководителей образовательных организаций и органов исполнительной власти, осуществялющих государственное управление в сфере образоваия, по внедрению и функционриованию в образовательных организациях целевой модели цифровой образовательной среды</t>
  </si>
  <si>
    <t>Внедрение целевой модели цифровой образовательной среды</t>
  </si>
  <si>
    <t>Повышение квалификации педагогических работников</t>
  </si>
  <si>
    <t>Формирование сети из не менее чем 50 мастерских, оснащенных современным оборудованием</t>
  </si>
  <si>
    <t>6.3.</t>
  </si>
  <si>
    <t>Создание условий для развития наставничества, поддержки общественных инициатив и проектов, в том числе в сфере добровольничества</t>
  </si>
  <si>
    <t>Строительство, реконструкция (модернизация) очистных сооружений, обеспечивающих сокращение отведения в р.Волгу загрязненных сточных вод на 0,025 км3/год</t>
  </si>
  <si>
    <t>Реализация информационной компании по формированию благоприятного образа предпринимательства и стимулированию интереса к осуществлению предпринимательской деятельности с учетом особенностей каждой из выявленных целевых групп</t>
  </si>
  <si>
    <t>Реализация региональной информационной компании по популяризации предпринимательства, включающая продвижение образа предпринимателя в сети "Интернет" и социальных сетях, создание специализированных медиапроектов</t>
  </si>
  <si>
    <t>Реализация комплексных программ по вовлечению в предпринимательскую деятельность и содействию созданию собственного бизнеса для каждой целевой группы, включая поддержку создания сообществ начинающих предпринимателей и развитие института наставничества</t>
  </si>
  <si>
    <t>Обучение навыкам предпринимательской деятельности</t>
  </si>
  <si>
    <r>
      <t>Наименование региональных проектов (программ)</t>
    </r>
    <r>
      <rPr>
        <sz val="10"/>
        <color indexed="10"/>
        <rFont val="Times New Roman"/>
        <family val="1"/>
      </rPr>
      <t xml:space="preserve">                                         </t>
    </r>
  </si>
  <si>
    <t>Улучшение условий ведения предпринимательской деятельности</t>
  </si>
  <si>
    <t>2019 год</t>
  </si>
  <si>
    <t>-</t>
  </si>
  <si>
    <t>Оказание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НКО</t>
  </si>
  <si>
    <t>Формирование системы непрерывного обновления работающими гражданами своих профессиональных знаний и приобретения ими новых профессиональных навыков, включая овладение компетенциями в области цифровой экономики всеми желающими</t>
  </si>
  <si>
    <t>«Формирование комплексной системы обращения с твердыми коммунальными отходами»</t>
  </si>
  <si>
    <t>2019 - 2024 гг.</t>
  </si>
  <si>
    <t>Всего по региональным проектам (программам)</t>
  </si>
  <si>
    <t>Обеспечение в 50% организаций СПО государственной итоговой аттестация в форме демонстрационного экзамена</t>
  </si>
  <si>
    <t xml:space="preserve">Содействие предприятиям АПК Республики Марий Эл в оформлении ветеринарной, фитосанитарной, технической и прочей сопроводительной документации в соответствии с требованиями стран-импортеров </t>
  </si>
  <si>
    <t xml:space="preserve">Формирование Перечня предприятий АПК Республики Марий Эл, производящих продукцию, имеющую высокий экспортный потенциал </t>
  </si>
  <si>
    <t>Мониторинг потребностей предприятий АПК Республики Марий Эл по транспортировке новой товарной массы</t>
  </si>
  <si>
    <t xml:space="preserve">Участие  предприятий АПК Республики Марий Эл в международных выставках, форумах, конкурсах качества продукции </t>
  </si>
  <si>
    <t>«Промышленный экспорт»</t>
  </si>
  <si>
    <t xml:space="preserve">Предоставление грантов некоммерческим организациям на творческие проекты, направленные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языка и литературы, народных художественных промыслов и ремесел (выделение 1 гранта)                                  </t>
  </si>
  <si>
    <t>Норматив распределения доходов от акцизов на автомобильный бензин,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будет направлен на финансирование мероприятияй 1.1. и .1.2.</t>
  </si>
  <si>
    <t xml:space="preserve">Ликвидация мест концентрации дорожно-транспортных происшествий              </t>
  </si>
  <si>
    <t>Приведение в нормативное состояние дорожной сети Йошкар-Олинской городской агломерации</t>
  </si>
  <si>
    <t>Развитие материально-технической базы детских поликлиник и детских поликлинических отделений медицинских организаций Республики                                                  Марий Эл</t>
  </si>
  <si>
    <t>Проведение не менее 1 конкурса грантов и субсидий, направленного на поддержку социальных и добровольческих проектов, а также деятельности НКО, осуществляющих деятельность в сфере добровольчества</t>
  </si>
  <si>
    <t>Создание и функционирование не менее 1 регионального ресурсного центра добровольчества, обеспеченного материально-технической базой, штатными единицами, а также доступными для работы добровольческих организаций помещениями</t>
  </si>
  <si>
    <t>Организация и проведение регионального этапа Всероссийского конкурса «Доброволец России»</t>
  </si>
  <si>
    <t>Участие во Всероссийском конкурсе лучших региональных практик поддержки волонтерства «Регион добрых дел»</t>
  </si>
  <si>
    <t>3.2.2.</t>
  </si>
  <si>
    <t>Формирование эффективной системы выявления, поддержки и развития способностей и талантов у детей и молодежи</t>
  </si>
  <si>
    <t>Приобретение автотранспорта в целях осуществления доставки лиц старше 65 лет, проживающих в сельской местности, в медицинские организации</t>
  </si>
  <si>
    <t>Общесистемные меры развития дорожного хозяйства</t>
  </si>
  <si>
    <t>Дорожная сеть</t>
  </si>
  <si>
    <t>Снижение смертности в результате дорожно-транспортных происшествий в 3,5 раза по сравнению с 2017 годом - до уровня, не превышающего четырех человек на 100 тысяч населения к 2024 году.</t>
  </si>
  <si>
    <t>Планируемые объемы финансирования за счет всех источников финансирования                                                                         в соответствии с паспортами региональных проектов</t>
  </si>
  <si>
    <t>январь-апрель (факт)</t>
  </si>
  <si>
    <t>на 1 мая 2019 г.</t>
  </si>
  <si>
    <t>Поддержано направление 6 заявок  от Республики Марий Эл для участия в конкурсе на создание  виртуальных концертных залов</t>
  </si>
  <si>
    <t>Пояснение (в т.ч. указать информацию по заключенным муниципальным соглашениям, контрактам)</t>
  </si>
  <si>
    <t>«Финансовая поддержка семей при рождении детей»</t>
  </si>
  <si>
    <t>об участии Параньгинского муниципального района в региональных проектах (программах)</t>
  </si>
  <si>
    <t>Безопасность дорожного движения</t>
  </si>
  <si>
    <t>«Спорт - норма жизни»</t>
  </si>
  <si>
    <t xml:space="preserve">В соответствии с постановлением Правительства РФ от 23 февраля 2019 г. №191 льготное кредитование организаций осуществляется на основании заключаемых с Минпромторгом РФ и организацией соглашений о реализации корпоративной программы повышения конкурентоспособности. </t>
  </si>
  <si>
    <t>Ответственный орган исполнительной власти РМЭ</t>
  </si>
  <si>
    <t>Минсоцразвития Республики Марий Эл</t>
  </si>
  <si>
    <t>Минобрнауки Республики Марий Эл, 
ДТЗН Республики Марий Эл</t>
  </si>
  <si>
    <t xml:space="preserve">Минсоцразвития Республики Марий Эл, Минздрав Республики Марий Эл, 
ДТЗН Республики Марий Эл </t>
  </si>
  <si>
    <t>Минздрав Республики Марий Эл</t>
  </si>
  <si>
    <t>Минспорттуризм Республики Марий Эл</t>
  </si>
  <si>
    <t>Минобрнауки Республики 
Марий Эл</t>
  </si>
  <si>
    <t xml:space="preserve">Минспорттуризм Республики 
Марий Эл, Минобрнауки Республики 
Марий Эл </t>
  </si>
  <si>
    <t>Минстрой 
и ЖКХ Республики 
Марий Эл</t>
  </si>
  <si>
    <t>Минприроды Республики 
Марий Эл</t>
  </si>
  <si>
    <t>Минприроды Республики 
Марий Эл, Минстрой 
и ЖКХ Республики 
Марий Эл</t>
  </si>
  <si>
    <t xml:space="preserve">Минтранс Республики 
Марий Эл </t>
  </si>
  <si>
    <t>Минэконом-развития Республики 
Марий Эл</t>
  </si>
  <si>
    <t>ДТЗН Республики 
Марий Эл</t>
  </si>
  <si>
    <t>Департамент информатизации и связи Республики Марий Эл</t>
  </si>
  <si>
    <t>«Цифровая культура»</t>
  </si>
  <si>
    <t>«Информационная безопасность»</t>
  </si>
  <si>
    <t>«Молодые профессионалы (Повышение конкурентоспособности профессионального образования)»</t>
  </si>
  <si>
    <t>Минкультуры Республики 
Марий Эл</t>
  </si>
  <si>
    <t>Минэконом-развития Республики Марий Эл</t>
  </si>
  <si>
    <t>Минсельхоз Республики 
Марий Эл, Минэконом-развития Республики
Марий Эл</t>
  </si>
  <si>
    <t>Минсельхоз Республики 
Марий Эл, Минэконом-развития Республики 
Марий Эл</t>
  </si>
  <si>
    <t>Льготное финансирование субъектов малого и среднего предпринимательства осуществляется Микрокредитной компанией «Фонд поддержки предпринимательства Республики Марий Эл».</t>
  </si>
  <si>
    <t>Реализация мероприятия планируется в 2022 - 2024 гг. Разработка ПСД за счет средств бюджета МО.</t>
  </si>
  <si>
    <t>«Формирование комфортной городской среды»</t>
  </si>
  <si>
    <t xml:space="preserve">Предоставление комплекса услуг предпринимателям республики под брендом «Мой бизнес» осуществляется Микрокредитной компанией «Фонд поддержки предпринимательства Республики      Марий Эл»; содействие выходу субъектов малого и среднего предпринимательства на внешние рынки осуществляется Автономная некоммерческая организация «Агентство инвестиционного и экспортного развития Республики Марий Эл».
</t>
  </si>
  <si>
    <t>9.</t>
  </si>
  <si>
    <t>9.1.</t>
  </si>
  <si>
    <t>9.1.1.</t>
  </si>
  <si>
    <t>9.1.3.</t>
  </si>
  <si>
    <t>10.</t>
  </si>
  <si>
    <t>11.</t>
  </si>
  <si>
    <t>11.1.</t>
  </si>
  <si>
    <t>12.</t>
  </si>
  <si>
    <t>13.</t>
  </si>
  <si>
    <t>14.</t>
  </si>
  <si>
    <t>15.</t>
  </si>
  <si>
    <t>16.</t>
  </si>
  <si>
    <t>17.</t>
  </si>
  <si>
    <t xml:space="preserve">18. </t>
  </si>
  <si>
    <t>19.</t>
  </si>
  <si>
    <t>20.</t>
  </si>
  <si>
    <t>21.</t>
  </si>
  <si>
    <t>22.</t>
  </si>
  <si>
    <t>22.2.</t>
  </si>
  <si>
    <t>23.</t>
  </si>
  <si>
    <t>24.</t>
  </si>
  <si>
    <t>25.</t>
  </si>
  <si>
    <t>26.</t>
  </si>
  <si>
    <t>27.</t>
  </si>
  <si>
    <t>28.</t>
  </si>
  <si>
    <t>29.</t>
  </si>
  <si>
    <t>30.</t>
  </si>
  <si>
    <t>30.1.</t>
  </si>
  <si>
    <t>31.</t>
  </si>
  <si>
    <t>32.</t>
  </si>
  <si>
    <t>33.</t>
  </si>
  <si>
    <t>34.</t>
  </si>
  <si>
    <t>35.</t>
  </si>
  <si>
    <t>36.</t>
  </si>
  <si>
    <t>37.</t>
  </si>
  <si>
    <t>38.</t>
  </si>
  <si>
    <t>39.</t>
  </si>
  <si>
    <t>40.</t>
  </si>
  <si>
    <t>41.</t>
  </si>
  <si>
    <t>42.</t>
  </si>
  <si>
    <t>42.2.</t>
  </si>
  <si>
    <t>42.3.</t>
  </si>
  <si>
    <t>43.</t>
  </si>
  <si>
    <t>44.</t>
  </si>
  <si>
    <t>44.3.</t>
  </si>
  <si>
    <t>45.</t>
  </si>
  <si>
    <t>46.</t>
  </si>
  <si>
    <t>47.</t>
  </si>
  <si>
    <t>48.</t>
  </si>
  <si>
    <t>49.</t>
  </si>
  <si>
    <t>50.</t>
  </si>
  <si>
    <t>51.</t>
  </si>
  <si>
    <t>52.</t>
  </si>
  <si>
    <t>53.</t>
  </si>
  <si>
    <t>Профинансировано 
в 2019 году</t>
  </si>
  <si>
    <t>«Сохранение уникальнх водных объектов»</t>
  </si>
  <si>
    <t>23.1.</t>
  </si>
  <si>
    <t>30.2.</t>
  </si>
  <si>
    <t>Ожидается, что реализация региональных проектов по повышению производительности труда в республике начнется с 2020 года. К участию приглашаются организации обрабатывающих производств (в том числе по производству пищевых продуктов), имеющих потенциал повышения производительности труда. Предприятия - участники проектов могут воспользоваться льготным кредитованием Фонда развития промышленности,  руководители и сотрудники предприятий пройдут обучение по направлению «школа производительности» за счет бюджетных средств.</t>
  </si>
  <si>
    <t>20.1.</t>
  </si>
  <si>
    <t>20.1.1.</t>
  </si>
  <si>
    <t>20.1.2.</t>
  </si>
  <si>
    <t>20.1.3.</t>
  </si>
  <si>
    <t>20.1.4.</t>
  </si>
  <si>
    <t>20.1.5.</t>
  </si>
  <si>
    <t>20.2.</t>
  </si>
  <si>
    <t>20.2.1.</t>
  </si>
  <si>
    <t xml:space="preserve">В рамках реализации регионального проекта с сентября 2019 г. планируется проведение централизованных мероприятий на территории всей республики. Распределение средств по муниципальным образованиям и городским округам не предусмотрено. </t>
  </si>
  <si>
    <t>Популяризация добровольчества (волонтерства) в Республике Марий Эл изготовление и размещение рекламно-информационной продукции (изготавливление и размещение не менее 250 рекламных материалов на наружных поверхностях, рекламные ролики на ТВ и в сети «Интернет»)</t>
  </si>
  <si>
    <t>В рамках регионального проекта запланировано обучение по программам непрерывного образования (дополнительным образовательным программам и программам профессионального обучения) в образовательных организациях высшего образования.</t>
  </si>
  <si>
    <t>42.1.</t>
  </si>
  <si>
    <t>42.4.</t>
  </si>
  <si>
    <t>43.1.</t>
  </si>
  <si>
    <t>43.2.</t>
  </si>
  <si>
    <t>43.3.</t>
  </si>
  <si>
    <t>43.4.</t>
  </si>
  <si>
    <t>43.5.</t>
  </si>
  <si>
    <t>43.6.</t>
  </si>
  <si>
    <t>43.7.</t>
  </si>
  <si>
    <t>43.8.</t>
  </si>
  <si>
    <t>44.1.</t>
  </si>
  <si>
    <t>44.2.</t>
  </si>
  <si>
    <t>Создание (реконструкция) и капитальный ремонт учреждений культурно-досугового типа в сельской местности</t>
  </si>
  <si>
    <t>Участие муниципального образования в региональном проекте  в 2019 - 2024 годах определится по результатам соотвествующих конкурсных отборов.</t>
  </si>
  <si>
    <t>Будут проводиться мероприятия по закреплению на рабочих местах, как работающих медицинских работников, так и вновь приходящих в медицинские организации, включая предоставление медицинским работникам мер соцподдержки.</t>
  </si>
  <si>
    <t>48.1.</t>
  </si>
  <si>
    <t>48.2.</t>
  </si>
  <si>
    <t>48.3.</t>
  </si>
  <si>
    <t>48.4.</t>
  </si>
  <si>
    <t xml:space="preserve">Одним из условий предоставления субсидии по подпрограмме «Стимул» в случае строительства (реконструкции) объектов социальной инфраструктуры (дошкольных учреждений, образовательных учреждений и учреждений здравоохранения) является объем ввода жилья на территории, на которой осуществляется строительство объектов инфраструктуры, в год выделения субсидии. 
Необходимо отметить, что наилучшими признаются заявки тех субъектов Российской Федерации, где ввод жилья в рамках подпрограммы «Стимул» является максимальным.
</t>
  </si>
  <si>
    <t>Начата процедура организации торгов.</t>
  </si>
  <si>
    <t>Планируется проведение комплекса мер первичной профилактики, расширение программы диспансеризации с включением мероприятий по ранней диагностике онкологических заболеваний.</t>
  </si>
  <si>
    <t>18.1.</t>
  </si>
  <si>
    <t>Участие в образовательных программах форума молодых деятелей культуры и искусства «Таврида»</t>
  </si>
  <si>
    <t>С 2020 года планируется реализация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 Распределение объемов по муниципальным образованиям в настоящее время не проводилось.</t>
  </si>
  <si>
    <t>15.1.</t>
  </si>
  <si>
    <t>16.3.</t>
  </si>
  <si>
    <t>17.1.</t>
  </si>
  <si>
    <t>19.1.</t>
  </si>
  <si>
    <t>49.1.</t>
  </si>
  <si>
    <t>50.1.</t>
  </si>
  <si>
    <t>50.2.</t>
  </si>
  <si>
    <t>51.1.</t>
  </si>
  <si>
    <t>51.2.</t>
  </si>
  <si>
    <t>51.3.</t>
  </si>
  <si>
    <t>51.4.</t>
  </si>
  <si>
    <t>52.1.</t>
  </si>
  <si>
    <t>46.1.</t>
  </si>
  <si>
    <t>47.1.</t>
  </si>
  <si>
    <t>47.2.</t>
  </si>
  <si>
    <t>47.3.</t>
  </si>
  <si>
    <t>49.2.</t>
  </si>
  <si>
    <t>Предоставление субсидий сельскохозяйственным потребительским кооперативам, центру компетенций в сфере сельскохозяйственной кооперации и поддержки фермеров на создание системы поддержки фермеров и развитие сельской кооперации</t>
  </si>
  <si>
    <t>Предоставление грантов "Агростартап" крестьянско-фермерским хозяйствам</t>
  </si>
  <si>
    <t xml:space="preserve">Предоставление гранта «Агростартап» осуществляется на конкурсной основе. Количество и размеры грантов определяются  по результатам проведенного конкурсного отбора в пределах бюджетных ассигнований и лимитов бюджетных обязательств на очередной финансовый год и планируемого достижения победителями конкурсного отбора значений показателей результативности использования грантов. Победителями конкурсного отбора признаются заявители, набравшие наибольшее количество баллов. Принять участие в конкурсном отборе  имеют право претенденты зарегистрированные на сельской территории Республики Марий Эл. Проведение конкурсного отбора планируется в июне 2019 г.
</t>
  </si>
  <si>
    <t>Предоставление субсидий  сельскохозяйственным потребительским кооперативам осуществляется Министерством сельского хозяйства и продовольствия Республики Марий Эл в соответствии со сводной бюджетной росписью республиканского бюджета Республики Марий Эл на текущий финансовый год в пределах бюджетных ассигнований и лимитов бюджетных обязательств на основании представленных претендентами в Министерство сельского хозяйства и продовольствия Республики Марий Эл документов о предоставлении субсидий.</t>
  </si>
  <si>
    <t>10.1.</t>
  </si>
  <si>
    <t>16.1.</t>
  </si>
  <si>
    <t>27.1.</t>
  </si>
  <si>
    <t>30.3.</t>
  </si>
  <si>
    <t>13.3.</t>
  </si>
  <si>
    <t>16.2.</t>
  </si>
  <si>
    <t>18.3.</t>
  </si>
  <si>
    <t>24.6.</t>
  </si>
  <si>
    <t>32.1</t>
  </si>
  <si>
    <t>В целях осуществления доставки лиц старше 65 лет, проживающих в сельской местности, в медицинские организации запланировано приобретение 1 единицы автотранспорта для ГБУ РМЭ «Комплексный центр социального обслуживания населения в Параньгинском районе».</t>
  </si>
  <si>
    <t xml:space="preserve">ГКУ Республики Марий Эл "Центром занятости населения Параньгинского района" за январь - апрель 2019 г.заключены договора с гражданами предпенсионного возраста на профессиональное обучение и дополнительное профессиональное образование на сумму 0,289 млн.рублей. Направлено на обучение 13 граждан. </t>
  </si>
  <si>
    <t>В соответствии с разработанной маршрутизацией, утвержденной приказами Минздрава, больные с ССЗ, направляюся в первичные сосудистые отделения либо в региональный сосудистый центр согласно зонам отвественности.</t>
  </si>
  <si>
    <t>Вакцинацией против пневмококковой инфекции  будут охвачены граждане старше трудоспособного возраста, проживающие в организациях социального обслуживания, по спискам, сформированным Минсоцразвития РМЭ,в количестве 28 человек.</t>
  </si>
  <si>
    <t xml:space="preserve">Проводятся мероприятия по увеличению охвата всех граждан профилактическими медицинскими осмотрам, диспансеризацией и диспансерным наблюдением. В 2019 году пройдут диспансеризацию и профилактические медицинские осмотры 5,9 тыс. человек Параньгинского района.
</t>
  </si>
  <si>
    <t>В 2020 году планируется проведение мероприятий по дооснащению  детского поликлинического отделения ГБУ РМЭ "Пораньгинская ЦРБ" медицинскими изделиями. В 2020 г. планируется реализация организационно-планировочных решений внутренних пространств детского поликлинического отделения, обеспечивающих комфортность пребывания детей Параньгинского района.</t>
  </si>
  <si>
    <t>Средства, предусмотренные на реализацию проекта, распределены между МО в 2019 году и на плановый период 2020-2021 годов. В рамках проекта в 2019 году для дооснащения государственных медицинских организаций информационно-телекоммуникационным оборудованием предусмотрено приобретение компьютерной техники,  офисного оборудования (МФУ),  электронных цифровых подписей для врачей в том числе и на ГБУ РМЭ "Параньгинская ЦРБ".</t>
  </si>
  <si>
    <t>Региональный проект «Поддержка семей, имеющих детей» национального проекта «Образование» реализуется на всей территории Республики Марий Эл ГБУ РМЭ «Центр психолого-педагогической, медицинской и социальной помощи «Детство» (далее - Центр "Детство"). В 2020 году Центр "Детство" примет участие в конкурсном отборе на предоставление  грантов.</t>
  </si>
  <si>
    <t>Формирование обновленных содержательных, организационно-методологических, материально-технических условий для прохождения аттестации с использованием механизма демонстрационного экзамена, что позволит оценить качество подготовки и квалификации выпускников по соответствующим профессиям и специальностям и внедрить использование современных технологий обучения и проведения аттестации.</t>
  </si>
  <si>
    <t>Оснащение современной материально-технической базой матерских и лабораторий ГБПОУ Республики Марий Эл "Строительно-технологического техникума", что позволит обеспечить подготовку квалифицированных рабочих, служащих и специалистов среднего звена в соответствии с современными стандартами и передовыми технологиями, в том числе стандартами Ворлдскиллс Россия.</t>
  </si>
  <si>
    <t>Участие в программах повышения квалификации и исследованиях компетентности учителей Параньгинского района в общей численности педагогов республики.</t>
  </si>
  <si>
    <t>Закупка спортивно-технологического оборудования для ГТО (создание малых спортивных площадок) в Параньгинском муниципальном районе</t>
  </si>
  <si>
    <t>Проведение спортивных массовых мероприятий в Параньгинском районе в целях вовлечения населения к занятиям физкультурой и спортом. Проведение информационной коммуникационной кампании на территории Параньгинского района.</t>
  </si>
  <si>
    <t>В РП "Чистая вода" участвуют те МО, где природный состав в источниках водоснабжения по содержанию железа и жесткости превышает установленный уровень гигиенических нормативов. В данном МО качество питьевой воды соответсвует нормативным требованиям.</t>
  </si>
  <si>
    <t>Обеспечение процесса обучения детей основам правил дорожного движения и привития им навыков безопасного поведения на дорогах. Ежегодное участие МО в Республиканском конкурсе юных инспекторов движения «Безопасное колесо».</t>
  </si>
  <si>
    <t>Предполагаемое в 2020 году создание сети центров образования цифрового и гуманитарного профилей в Республике Марий Эл на базе общеобразовательных организаций при выделении федеральных субсидий (МБОУ "Параньгинская средняя общеобразовательная  школа").</t>
  </si>
  <si>
    <t xml:space="preserve">Государственный контракт на сумму 1139,9 млн.руб. 
(сумма 2019 г.- 43,8 млн.руб) заключен 25.03.2019 (ремонт участка автомобильной дороги Елеево-Параньга км0+700-10+000(2018-2020).  </t>
  </si>
  <si>
    <t>В рамках реализации проекта с сентября 2019 г. планируется проведение централизованных мероприятий на территории всей республики. Распределение средств по муниципальным образованиям и городским округам не предусмотрено.</t>
  </si>
  <si>
    <t xml:space="preserve">В рамках реализации данных мероприятий по МО "Параньгинский муниципальный район" участвует      1 поселение, с которым заключено соглашение.          В 2019 году планируется выполнить работы по благоустройству 2 территорий. </t>
  </si>
  <si>
    <t>Реализация мероприятий запланирована в 2020 -            2024 гг. Финансирование будет уточняться по мере готовности проектно-сметной документации объектов.</t>
  </si>
  <si>
    <t>В рамках реализации РАП "Переселение граждан из аварийного жилищного фонда" на 2019-2025 годы" по МО "Параньгинский муниципальный район" планируется переселелить 108 человек, проживающих в 43 жилых помещениях общей площадью 1458,10 кв.м.</t>
  </si>
  <si>
    <t>Участие в мероприятиях по созданию условий для освоения дополнительных общеобразовательных программ, в том числе с использованием дистанционных технологий, для детей с ограниченными возможностями здоровья. Участие обучающихся в открытых онлайн-уроках, реализуемых с учетом опыта цикла открытых уроков «Проектория», направленных на раннюю профориентацию.</t>
  </si>
  <si>
    <t>Создание и (или) развитие Центра (агентства) координации поддержки экспортно-ориентированных субъектов малого и среднего предпринимательства (предварительно - на базе Микрокредитной компании «Фонд поддержки предпринимательства Республики Марий Эл» (г. Йошкар-Ола))</t>
  </si>
  <si>
    <t>Предоставление выплат осуществляется по заявительному принципу через ГКУ РМЭ "Центр предоставления мер социальной поддержки населению в Параньгинском районе РеспубликиМарий Эл". Контракты не заключаются.</t>
  </si>
  <si>
    <t>В рамках заключенных Соглашений между заинтересованными министерствами и администрациями муниципальных образований о совместной деятельности будут проводиться мероприятия, направленные на формирование здорового образа жизни и укрепление здоровья населения на территории Республики Марий Эл.</t>
  </si>
  <si>
    <t>В рамках реализации регионального проекта "Оздоровление Волги" по Параньгинскому району планируется в 2024 году  реконструкция очистных сооружений канализации биологической очистки п. Параньга Параньгинского района Республики Марий Эл.</t>
  </si>
  <si>
    <t xml:space="preserve">Реализация программ по осуществлению дорожной деятельности по отношении автомобильных дорог общего пользования, объектов улично-дорожной сети в целях:                                                                                                                             - Приведение в нормативное состояние сети автомобильных дорог регионального или межмуниципального значения;                                                                                              - Сокращение доли автомобильных дорог регионального и межмуниципального значения Республики Марий Эл, работающих в режиме перегрузки                                                                                                                                          </t>
  </si>
  <si>
    <t>Участие в мероприятиях по внедрению целевой модели цифровой образовательной среды в образовательных организациях Параньгинского района, реализующих образовательные программы общего образования и среднего профессионального образования.                                                                                     Участие образовательных организаций Параньгинского района в мероприятиях по обеспечению бесплатным Интернет-соединением (сельские школы – 50 Мбит/с, городские – 100 Мбит/с).</t>
  </si>
  <si>
    <t>на 1 июня 2019 г.</t>
  </si>
  <si>
    <t>январь-май (факт)</t>
  </si>
  <si>
    <t>на 1 июля 2019 г.</t>
  </si>
  <si>
    <t>январь-июнь (факт)</t>
  </si>
  <si>
    <t>на 1 августа 2019 г.</t>
  </si>
  <si>
    <t>январь-июль (факт)</t>
  </si>
  <si>
    <t>на 1 сентября 2019 г.</t>
  </si>
  <si>
    <t>январь-август (факт)</t>
  </si>
  <si>
    <t>Освоено 
в 2019 году</t>
  </si>
  <si>
    <t>Освоено
в 2019 году</t>
  </si>
  <si>
    <t xml:space="preserve">Государственный контракт на сумму 141,5 млн.руб. 
(сумма 2019 г.- 43,2 млн.руб) заключен 30.05.2018, досоглашение от 07.05.2019 (ремонт участка автомобильной дороги Елеево-Параньга км0+700-10+000(2018-2020).  </t>
  </si>
  <si>
    <t>В рамках реализации данных мероприятий по МО "Параньгинский муниципальный район" участвует 1 поселение, с которым заключено соглашение. В 2019 году планируется выполнить работы по благоустройству 2 территорий. Муниципальный контракт на обустройство сквера по ул.Новая п.Параньга на сумму 1288960 рублей планируется заключить 01.07.2019, на восстановление пешеходных тротуаров вдоль улиц поселка Параньга на сумму 1689484,92 рублей объявлен электронный аукцион 21.06.2019</t>
  </si>
  <si>
    <t>Начата процедура организации торгов. Процедура торгов приостановлена УФАС по жалобе. Подготовлена площадка по установке оборудования на территории стадиона в п. Параньга</t>
  </si>
  <si>
    <t>Минприроды Республики Марий Эл</t>
  </si>
  <si>
    <t>Минстрой и ЖКХ Республики Марий Эл</t>
  </si>
  <si>
    <t xml:space="preserve">Государственный контракт на сумму 141,5 млн.руб. (сумма 2019 г.- 43,2 млн.руб) заключен 30.05.2018, досоглашение от 07.05.2019 (ремонт участка автомобильной дороги Елеево-Параньга км0+700-10+000(2018-2020).  </t>
  </si>
  <si>
    <t xml:space="preserve">Государственный контракт на сумму 1139,9 млн.руб. (сумма 2019 г.-42,61 млн.руб) заключен 30.05.2018, досоглашение от 24.07.2019 (ремонт участка автомобильной дороги Елеево-Параньга км0+700-10+000(2018-2020).  </t>
  </si>
  <si>
    <t xml:space="preserve">ГКУ Республики Марий Эл "Центром занятости населения Параньгинского района" за январь - июнь 2019 г.заключены договора с гражданами предпенсионного возраста на профессиональное обучение и дополнительное профессиональное образование на сумму 0,377 млн.рублей. Направлено на обучение 18 граждан. </t>
  </si>
  <si>
    <t xml:space="preserve">ГКУ Республики Марий Эл "Центром занятости населения Параньгинского района" за январь - май 2019 г.заключены договора с гражданами предпенсионного возраста на профессиональное обучение и дополнительное профессиональное образование на сумму 0,289 млн.рублей. Направлено на обучение 13 граждан. </t>
  </si>
  <si>
    <t>37.1.</t>
  </si>
  <si>
    <t>Оказание услуг по подключению к сети передачи данных, обеспечивающей доступ к единой сети передачи данных и (или) к сети «Интернет», и по передаче данных при осуществлении доступа к этой сети фельдшерским и фельдшерско-акушерским пунктам, государственным (муниципальным) образовательным организациям, реализующим программы общего образования и (или) среднего профессионального образования, органам государственной власти, органам местного самоуправления, территориальным избирательным комиссиям и избирательным комиссиям субъектов Российской Федерации, пожарным частям и пожарным постам, участковым пунктам полиции, территориальным органам Росгвардии и подразделениям (органам) войск национальной гвардии, в том числе в которых проходят службу лица, имеющие специальные звания полиции в Республике Марий Эл</t>
  </si>
  <si>
    <t xml:space="preserve">ГКУ Республики Марий Эл "Центром занятости населения Параньгинского района" за январь - июль 2019 г.заключены договора с гражданами предпенсионного возраста на профессиональное обучение и дополнительное профессиональное образование на сумму 0,327 млн.рублей. Направлено на обучение 19 граждан. </t>
  </si>
  <si>
    <t xml:space="preserve">ГКУ Республики Марий Эл "Центром занятости населения Параньгинского района" за январь - август 2019 г.заключены договора с гражданами предпенсионного возраста на профессиональное обучение и дополнительное профессиональное образование на сумму 0,327 млн.рублей. Направлено на обучение 19 граждан. </t>
  </si>
  <si>
    <t xml:space="preserve">В рамках реализации данных мероприятий по МО "Параньгинский муниципальный район" участвует 1 поселение, с которым заключено соглашение. В 2019 году  выполнены работы по благоустройству 2 территорий. </t>
  </si>
  <si>
    <t>В целях осуществления доставки лиц старше 65 лет, проживающих в сельской местности, в медицинские организации приобретен 1 автомобиль Лада Ларгус для ГБУ РМЭ «Комплексный центр социального обслуживания населения в Параньгинском районе».</t>
  </si>
  <si>
    <t>на 1 октября 2019 г.</t>
  </si>
  <si>
    <t>январь-сентябрь (факт)</t>
  </si>
  <si>
    <t>на 1 ноября 2019 г.</t>
  </si>
  <si>
    <t>на 1 декабря 2019 г.</t>
  </si>
  <si>
    <t>январь-октябрь (факт)</t>
  </si>
  <si>
    <t>январь-ноябрь (факт)</t>
  </si>
  <si>
    <t>январь-декабрь (факт)</t>
  </si>
  <si>
    <t>на 1 января 2020 г.</t>
  </si>
  <si>
    <t xml:space="preserve">ГКУ Республики Марий Эл "Центром занятости населения Параньгинского района" заключены договора с гражданами предпенсионного возраста на профессиональное обучение и дополнительное профессиональное образование на сумму 0,426 млн.рублей. </t>
  </si>
  <si>
    <t xml:space="preserve">ГКУ Республики Марий Эл "Центром занятости населения Параньгинского района" .заключены договора с гражданами предпенсионного возраста на профессиональное обучение и дополнительное профессиональное образование на сумму 0,502 млн.рублей. </t>
  </si>
  <si>
    <t xml:space="preserve">ГКУ Республики Марий Эл "Центром занятости населения Параньгинского района" заключены договора с гражданами предпенсионного возраста на профессиональное обучение и дополнительное профессиональное образование на сумму 0,753 млн.рублей.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</si>
</sst>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
    <numFmt numFmtId="179" formatCode="#,##0.000"/>
    <numFmt numFmtId="180" formatCode="0.0000"/>
    <numFmt numFmtId="181" formatCode="#,##0.0000"/>
    <numFmt numFmtId="182" formatCode="#,##0.00000"/>
    <numFmt numFmtId="183" formatCode="#,##0.000000"/>
    <numFmt numFmtId="184" formatCode="[$-FC19]d\ mmmm\ yyyy\ &quot;г.&quot;"/>
    <numFmt numFmtId="185" formatCode="0.0%"/>
    <numFmt numFmtId="186" formatCode="0.00000"/>
    <numFmt numFmtId="187" formatCode="#,##0.0_ ;\-#,##0.0\ "/>
    <numFmt numFmtId="188" formatCode="0.000000"/>
    <numFmt numFmtId="189" formatCode="0.0000000"/>
    <numFmt numFmtId="190" formatCode="0.00000000"/>
    <numFmt numFmtId="191" formatCode="0.000000000"/>
    <numFmt numFmtId="192" formatCode="#,##0_ ;\-#,##0\ "/>
  </numFmts>
  <fonts count="46">
    <font>
      <sz val="10"/>
      <name val="Arial Cyr"/>
      <family val="0"/>
    </font>
    <font>
      <sz val="10"/>
      <name val="Times New Roman"/>
      <family val="1"/>
    </font>
    <font>
      <b/>
      <sz val="10"/>
      <name val="Times New Roman"/>
      <family val="1"/>
    </font>
    <font>
      <sz val="10"/>
      <color indexed="8"/>
      <name val="Times New Roman"/>
      <family val="1"/>
    </font>
    <font>
      <u val="single"/>
      <sz val="10"/>
      <color indexed="12"/>
      <name val="Arial Cyr"/>
      <family val="0"/>
    </font>
    <font>
      <u val="single"/>
      <sz val="10"/>
      <color indexed="36"/>
      <name val="Arial Cyr"/>
      <family val="0"/>
    </font>
    <font>
      <sz val="10"/>
      <color indexed="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thin"/>
      <top style="thin"/>
      <bottom style="medium"/>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style="thin"/>
      <top style="medium"/>
      <bottom style="thin"/>
    </border>
    <border>
      <left>
        <color indexed="63"/>
      </left>
      <right style="medium"/>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thin"/>
      <bottom>
        <color indexed="63"/>
      </bottom>
    </border>
    <border>
      <left style="medium"/>
      <right style="thin"/>
      <top>
        <color indexed="63"/>
      </top>
      <bottom style="medium"/>
    </border>
    <border>
      <left>
        <color indexed="63"/>
      </left>
      <right>
        <color indexed="63"/>
      </right>
      <top style="medium"/>
      <bottom style="medium"/>
    </border>
    <border>
      <left style="medium"/>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color indexed="63"/>
      </bottom>
    </border>
    <border>
      <left style="thin"/>
      <right style="medium"/>
      <top>
        <color indexed="63"/>
      </top>
      <bottom style="medium"/>
    </border>
    <border>
      <left style="medium"/>
      <right style="medium"/>
      <top>
        <color indexed="63"/>
      </top>
      <bottom>
        <color indexed="63"/>
      </bottom>
    </border>
    <border>
      <left style="medium"/>
      <right>
        <color indexed="63"/>
      </right>
      <top style="thin"/>
      <bottom>
        <color indexed="63"/>
      </bottom>
    </border>
    <border>
      <left style="medium"/>
      <right>
        <color indexed="63"/>
      </right>
      <top style="medium"/>
      <bottom style="medium"/>
    </border>
    <border>
      <left>
        <color indexed="63"/>
      </left>
      <right style="thin"/>
      <top style="thin"/>
      <bottom style="medium"/>
    </border>
    <border>
      <left style="thin"/>
      <right>
        <color indexed="63"/>
      </right>
      <top style="thin"/>
      <bottom style="medium"/>
    </border>
    <border>
      <left style="medium"/>
      <right style="medium"/>
      <top style="medium"/>
      <bottom style="thin"/>
    </border>
    <border>
      <left style="thin"/>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color indexed="63"/>
      </bottom>
    </border>
    <border>
      <left>
        <color indexed="63"/>
      </left>
      <right style="thin"/>
      <top style="medium"/>
      <bottom style="medium"/>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72">
    <xf numFmtId="0" fontId="0" fillId="0" borderId="0" xfId="0" applyAlignment="1">
      <alignment/>
    </xf>
    <xf numFmtId="0" fontId="0" fillId="0" borderId="0" xfId="0" applyFill="1" applyAlignment="1">
      <alignment/>
    </xf>
    <xf numFmtId="0" fontId="0" fillId="33" borderId="0" xfId="0" applyFill="1" applyAlignment="1">
      <alignment/>
    </xf>
    <xf numFmtId="0" fontId="0" fillId="0" borderId="10" xfId="0" applyBorder="1" applyAlignment="1">
      <alignment/>
    </xf>
    <xf numFmtId="0" fontId="0" fillId="0" borderId="10" xfId="0" applyFill="1" applyBorder="1" applyAlignment="1">
      <alignment/>
    </xf>
    <xf numFmtId="0" fontId="0" fillId="0" borderId="0" xfId="0" applyFill="1" applyBorder="1" applyAlignment="1">
      <alignment/>
    </xf>
    <xf numFmtId="0" fontId="0" fillId="34" borderId="0" xfId="0" applyFill="1" applyAlignment="1">
      <alignment/>
    </xf>
    <xf numFmtId="1" fontId="1" fillId="0" borderId="11" xfId="0" applyNumberFormat="1" applyFont="1" applyFill="1" applyBorder="1" applyAlignment="1">
      <alignment horizontal="center" vertical="top" wrapText="1"/>
    </xf>
    <xf numFmtId="1" fontId="1" fillId="0" borderId="12" xfId="0" applyNumberFormat="1" applyFont="1" applyFill="1" applyBorder="1" applyAlignment="1">
      <alignment horizontal="center" vertical="top" wrapText="1"/>
    </xf>
    <xf numFmtId="1" fontId="1" fillId="0" borderId="13" xfId="0" applyNumberFormat="1" applyFont="1" applyFill="1" applyBorder="1" applyAlignment="1">
      <alignment horizontal="center" vertical="top" wrapText="1"/>
    </xf>
    <xf numFmtId="0" fontId="1" fillId="0" borderId="11" xfId="0" applyFont="1" applyFill="1" applyBorder="1" applyAlignment="1">
      <alignment horizontal="center" vertical="top" wrapText="1"/>
    </xf>
    <xf numFmtId="3" fontId="1" fillId="0" borderId="11" xfId="0" applyNumberFormat="1"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2" xfId="0" applyFont="1" applyFill="1" applyBorder="1" applyAlignment="1">
      <alignment horizontal="center" vertical="top" wrapText="1"/>
    </xf>
    <xf numFmtId="3" fontId="1" fillId="0" borderId="12" xfId="0" applyNumberFormat="1" applyFont="1" applyFill="1" applyBorder="1" applyAlignment="1">
      <alignment horizontal="center" vertical="top" wrapText="1"/>
    </xf>
    <xf numFmtId="178" fontId="1" fillId="0" borderId="11" xfId="0" applyNumberFormat="1" applyFont="1" applyFill="1" applyBorder="1" applyAlignment="1">
      <alignment horizontal="center" vertical="top" wrapText="1"/>
    </xf>
    <xf numFmtId="178" fontId="1" fillId="0" borderId="12" xfId="0" applyNumberFormat="1" applyFont="1" applyFill="1" applyBorder="1" applyAlignment="1">
      <alignment horizontal="center" vertical="top" wrapText="1"/>
    </xf>
    <xf numFmtId="178" fontId="1" fillId="0" borderId="15" xfId="0" applyNumberFormat="1" applyFont="1" applyFill="1" applyBorder="1" applyAlignment="1">
      <alignment horizontal="center" vertical="top" wrapText="1"/>
    </xf>
    <xf numFmtId="178" fontId="1" fillId="0" borderId="16" xfId="0" applyNumberFormat="1" applyFont="1" applyFill="1" applyBorder="1" applyAlignment="1">
      <alignment horizontal="center" vertical="top" wrapText="1"/>
    </xf>
    <xf numFmtId="1" fontId="1" fillId="0" borderId="16" xfId="0" applyNumberFormat="1" applyFont="1" applyFill="1" applyBorder="1" applyAlignment="1">
      <alignment horizontal="center" vertical="top" wrapText="1"/>
    </xf>
    <xf numFmtId="1" fontId="1" fillId="0" borderId="17" xfId="0" applyNumberFormat="1" applyFont="1" applyFill="1" applyBorder="1" applyAlignment="1">
      <alignment horizontal="center" vertical="top" wrapText="1"/>
    </xf>
    <xf numFmtId="1" fontId="1" fillId="0" borderId="18" xfId="0" applyNumberFormat="1" applyFont="1" applyFill="1" applyBorder="1" applyAlignment="1">
      <alignment horizontal="center" vertical="top" wrapText="1"/>
    </xf>
    <xf numFmtId="178" fontId="1" fillId="0" borderId="17" xfId="0" applyNumberFormat="1" applyFont="1" applyFill="1" applyBorder="1" applyAlignment="1">
      <alignment horizontal="center" vertical="top" wrapText="1"/>
    </xf>
    <xf numFmtId="176" fontId="2" fillId="0" borderId="12" xfId="0" applyNumberFormat="1" applyFont="1" applyFill="1" applyBorder="1" applyAlignment="1">
      <alignment horizontal="center" vertical="top" wrapText="1"/>
    </xf>
    <xf numFmtId="176" fontId="2" fillId="0" borderId="11" xfId="0" applyNumberFormat="1" applyFont="1" applyFill="1" applyBorder="1" applyAlignment="1">
      <alignment horizontal="center" vertical="top" wrapText="1"/>
    </xf>
    <xf numFmtId="176" fontId="2" fillId="0" borderId="19" xfId="0" applyNumberFormat="1" applyFont="1" applyFill="1" applyBorder="1" applyAlignment="1">
      <alignment horizontal="center" vertical="top" wrapText="1"/>
    </xf>
    <xf numFmtId="176" fontId="2" fillId="0" borderId="15" xfId="0" applyNumberFormat="1" applyFont="1" applyFill="1" applyBorder="1" applyAlignment="1">
      <alignment horizontal="center" vertical="top" wrapText="1"/>
    </xf>
    <xf numFmtId="178" fontId="2" fillId="0" borderId="12" xfId="0" applyNumberFormat="1" applyFont="1" applyFill="1" applyBorder="1" applyAlignment="1">
      <alignment horizontal="center" vertical="top" wrapText="1"/>
    </xf>
    <xf numFmtId="1" fontId="2" fillId="0" borderId="11" xfId="0" applyNumberFormat="1" applyFont="1" applyFill="1" applyBorder="1" applyAlignment="1">
      <alignment horizontal="center" vertical="top" wrapText="1"/>
    </xf>
    <xf numFmtId="178" fontId="2" fillId="0" borderId="15" xfId="0" applyNumberFormat="1" applyFont="1" applyFill="1" applyBorder="1" applyAlignment="1">
      <alignment horizontal="center" vertical="top" wrapText="1"/>
    </xf>
    <xf numFmtId="1" fontId="1" fillId="0" borderId="15" xfId="0" applyNumberFormat="1"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5" xfId="0" applyFont="1" applyFill="1" applyBorder="1" applyAlignment="1">
      <alignment horizontal="justify" vertical="top" wrapText="1"/>
    </xf>
    <xf numFmtId="176" fontId="2" fillId="0" borderId="14" xfId="0" applyNumberFormat="1" applyFont="1" applyFill="1" applyBorder="1" applyAlignment="1">
      <alignment horizontal="center" vertical="top" wrapText="1"/>
    </xf>
    <xf numFmtId="0" fontId="1" fillId="0" borderId="15" xfId="0" applyFont="1" applyFill="1" applyBorder="1" applyAlignment="1">
      <alignment horizontal="justify" vertical="top" wrapText="1"/>
    </xf>
    <xf numFmtId="176" fontId="1" fillId="0" borderId="12" xfId="0" applyNumberFormat="1" applyFont="1" applyFill="1" applyBorder="1" applyAlignment="1">
      <alignment horizontal="center" vertical="top" wrapText="1"/>
    </xf>
    <xf numFmtId="176" fontId="1" fillId="0" borderId="11" xfId="0" applyNumberFormat="1" applyFont="1" applyFill="1" applyBorder="1" applyAlignment="1">
      <alignment horizontal="center" vertical="top" wrapText="1"/>
    </xf>
    <xf numFmtId="176" fontId="1" fillId="0" borderId="15" xfId="0" applyNumberFormat="1" applyFont="1" applyFill="1" applyBorder="1" applyAlignment="1">
      <alignment horizontal="center" vertical="top" wrapText="1"/>
    </xf>
    <xf numFmtId="176" fontId="1" fillId="0" borderId="14" xfId="0" applyNumberFormat="1" applyFont="1" applyFill="1" applyBorder="1" applyAlignment="1">
      <alignment horizontal="center" vertical="top" wrapText="1"/>
    </xf>
    <xf numFmtId="178" fontId="1" fillId="0" borderId="19" xfId="0" applyNumberFormat="1" applyFont="1" applyFill="1" applyBorder="1" applyAlignment="1">
      <alignment horizontal="center" vertical="top" wrapText="1"/>
    </xf>
    <xf numFmtId="0" fontId="1" fillId="0" borderId="19" xfId="0" applyFont="1" applyFill="1" applyBorder="1" applyAlignment="1">
      <alignment horizontal="center" vertical="top" wrapText="1"/>
    </xf>
    <xf numFmtId="178" fontId="1" fillId="0" borderId="14" xfId="0" applyNumberFormat="1" applyFont="1" applyFill="1" applyBorder="1" applyAlignment="1">
      <alignment horizontal="center" vertical="top" wrapText="1"/>
    </xf>
    <xf numFmtId="0" fontId="1" fillId="0" borderId="15" xfId="0" applyFont="1" applyFill="1" applyBorder="1" applyAlignment="1">
      <alignment horizontal="center" vertical="top" wrapText="1"/>
    </xf>
    <xf numFmtId="3" fontId="2" fillId="0" borderId="12" xfId="0" applyNumberFormat="1"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3" fontId="2" fillId="0" borderId="19" xfId="0" applyNumberFormat="1" applyFont="1" applyFill="1" applyBorder="1" applyAlignment="1">
      <alignment horizontal="center" vertical="top" wrapText="1"/>
    </xf>
    <xf numFmtId="178" fontId="2" fillId="0" borderId="20" xfId="0" applyNumberFormat="1" applyFont="1" applyFill="1" applyBorder="1" applyAlignment="1">
      <alignment horizontal="center" vertical="top" wrapText="1"/>
    </xf>
    <xf numFmtId="178" fontId="2" fillId="0" borderId="21" xfId="0" applyNumberFormat="1" applyFont="1" applyFill="1" applyBorder="1" applyAlignment="1">
      <alignment horizontal="center" vertical="top" wrapText="1"/>
    </xf>
    <xf numFmtId="178" fontId="2" fillId="0" borderId="22" xfId="0" applyNumberFormat="1" applyFont="1" applyFill="1" applyBorder="1" applyAlignment="1">
      <alignment horizontal="center" vertical="top" wrapText="1"/>
    </xf>
    <xf numFmtId="1" fontId="2" fillId="0" borderId="12" xfId="0" applyNumberFormat="1" applyFont="1" applyFill="1" applyBorder="1" applyAlignment="1">
      <alignment horizontal="center" vertical="top" wrapText="1"/>
    </xf>
    <xf numFmtId="1" fontId="2" fillId="0" borderId="15" xfId="0" applyNumberFormat="1"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4"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24" xfId="0" applyFont="1" applyFill="1" applyBorder="1" applyAlignment="1">
      <alignment horizontal="center" vertical="top" wrapText="1"/>
    </xf>
    <xf numFmtId="3" fontId="1" fillId="0" borderId="23"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1" fillId="0" borderId="24" xfId="0" applyNumberFormat="1" applyFont="1" applyFill="1" applyBorder="1" applyAlignment="1">
      <alignment horizontal="center" vertical="top" wrapText="1"/>
    </xf>
    <xf numFmtId="176" fontId="2" fillId="0" borderId="25" xfId="0" applyNumberFormat="1" applyFont="1" applyFill="1" applyBorder="1" applyAlignment="1">
      <alignment horizontal="center" vertical="top" wrapText="1"/>
    </xf>
    <xf numFmtId="176" fontId="2" fillId="0" borderId="26" xfId="0" applyNumberFormat="1" applyFont="1" applyFill="1" applyBorder="1" applyAlignment="1">
      <alignment horizontal="center" vertical="top" wrapText="1"/>
    </xf>
    <xf numFmtId="176" fontId="2" fillId="0" borderId="27" xfId="0" applyNumberFormat="1" applyFont="1" applyFill="1" applyBorder="1" applyAlignment="1">
      <alignment horizontal="center" vertical="top" wrapText="1"/>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0" borderId="31" xfId="0" applyFill="1" applyBorder="1" applyAlignment="1">
      <alignment/>
    </xf>
    <xf numFmtId="0" fontId="1" fillId="0" borderId="29" xfId="0" applyFont="1" applyFill="1" applyBorder="1" applyAlignment="1">
      <alignment horizontal="justify" vertical="top" wrapText="1"/>
    </xf>
    <xf numFmtId="0" fontId="1" fillId="0" borderId="28" xfId="0" applyFont="1" applyFill="1" applyBorder="1" applyAlignment="1">
      <alignment horizontal="justify" vertical="top" wrapText="1"/>
    </xf>
    <xf numFmtId="3" fontId="2" fillId="0" borderId="20" xfId="0" applyNumberFormat="1" applyFont="1" applyFill="1" applyBorder="1" applyAlignment="1">
      <alignment horizontal="center" vertical="top" wrapText="1"/>
    </xf>
    <xf numFmtId="3" fontId="2" fillId="0" borderId="21" xfId="0" applyNumberFormat="1" applyFont="1" applyFill="1" applyBorder="1" applyAlignment="1">
      <alignment horizontal="center" vertical="top" wrapText="1"/>
    </xf>
    <xf numFmtId="3" fontId="2" fillId="0" borderId="32" xfId="0" applyNumberFormat="1" applyFont="1" applyFill="1" applyBorder="1" applyAlignment="1">
      <alignment horizontal="center" vertical="top" wrapText="1"/>
    </xf>
    <xf numFmtId="178" fontId="1" fillId="0" borderId="20" xfId="0" applyNumberFormat="1" applyFont="1" applyFill="1" applyBorder="1" applyAlignment="1">
      <alignment horizontal="center" vertical="top" wrapText="1"/>
    </xf>
    <xf numFmtId="178" fontId="1" fillId="0" borderId="33" xfId="0" applyNumberFormat="1" applyFont="1" applyFill="1" applyBorder="1" applyAlignment="1">
      <alignment horizontal="center" vertical="top" wrapText="1"/>
    </xf>
    <xf numFmtId="1" fontId="1" fillId="0" borderId="21" xfId="0" applyNumberFormat="1" applyFont="1" applyFill="1" applyBorder="1" applyAlignment="1">
      <alignment horizontal="center" vertical="top" wrapText="1"/>
    </xf>
    <xf numFmtId="178" fontId="2" fillId="0" borderId="34" xfId="0" applyNumberFormat="1" applyFont="1" applyFill="1" applyBorder="1" applyAlignment="1">
      <alignment horizontal="center" vertical="top" wrapText="1"/>
    </xf>
    <xf numFmtId="1" fontId="2" fillId="0" borderId="35" xfId="0" applyNumberFormat="1" applyFont="1" applyFill="1" applyBorder="1" applyAlignment="1">
      <alignment horizontal="center" vertical="top" wrapText="1"/>
    </xf>
    <xf numFmtId="1" fontId="2" fillId="0" borderId="36" xfId="0" applyNumberFormat="1" applyFont="1" applyFill="1" applyBorder="1" applyAlignment="1">
      <alignment horizontal="center" vertical="top" wrapText="1"/>
    </xf>
    <xf numFmtId="178" fontId="2" fillId="0" borderId="37" xfId="0" applyNumberFormat="1" applyFont="1" applyFill="1" applyBorder="1" applyAlignment="1">
      <alignment horizontal="center" vertical="top" wrapText="1"/>
    </xf>
    <xf numFmtId="1" fontId="1" fillId="0" borderId="35" xfId="0" applyNumberFormat="1" applyFont="1" applyFill="1" applyBorder="1" applyAlignment="1">
      <alignment horizontal="center" vertical="top" wrapText="1"/>
    </xf>
    <xf numFmtId="1" fontId="1" fillId="0" borderId="36" xfId="0" applyNumberFormat="1" applyFont="1" applyFill="1" applyBorder="1" applyAlignment="1">
      <alignment horizontal="center" vertical="top" wrapText="1"/>
    </xf>
    <xf numFmtId="1" fontId="1" fillId="0" borderId="38" xfId="0" applyNumberFormat="1"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29" xfId="0" applyFont="1" applyFill="1" applyBorder="1" applyAlignment="1">
      <alignment horizontal="justify" vertical="top"/>
    </xf>
    <xf numFmtId="1" fontId="1" fillId="0" borderId="14" xfId="0" applyNumberFormat="1" applyFont="1" applyFill="1" applyBorder="1" applyAlignment="1">
      <alignment horizontal="center" vertical="top" wrapText="1"/>
    </xf>
    <xf numFmtId="1" fontId="1" fillId="0" borderId="19" xfId="0" applyNumberFormat="1" applyFont="1" applyFill="1" applyBorder="1" applyAlignment="1">
      <alignment horizontal="center" vertical="top" wrapText="1"/>
    </xf>
    <xf numFmtId="176" fontId="2" fillId="0" borderId="35" xfId="0" applyNumberFormat="1" applyFont="1" applyFill="1" applyBorder="1" applyAlignment="1">
      <alignment horizontal="center" vertical="top" wrapText="1"/>
    </xf>
    <xf numFmtId="3" fontId="2" fillId="0" borderId="35" xfId="0" applyNumberFormat="1" applyFont="1" applyFill="1" applyBorder="1" applyAlignment="1">
      <alignment horizontal="center" vertical="top" wrapText="1"/>
    </xf>
    <xf numFmtId="176" fontId="2" fillId="0" borderId="39" xfId="0" applyNumberFormat="1" applyFont="1" applyFill="1" applyBorder="1" applyAlignment="1">
      <alignment horizontal="center" vertical="top" wrapText="1"/>
    </xf>
    <xf numFmtId="3" fontId="1" fillId="0" borderId="36" xfId="0" applyNumberFormat="1" applyFont="1" applyFill="1" applyBorder="1" applyAlignment="1">
      <alignment horizontal="center" vertical="top" wrapText="1"/>
    </xf>
    <xf numFmtId="178" fontId="2" fillId="0" borderId="40" xfId="0" applyNumberFormat="1" applyFont="1" applyFill="1" applyBorder="1" applyAlignment="1">
      <alignment horizontal="center" vertical="top" wrapText="1"/>
    </xf>
    <xf numFmtId="3" fontId="2" fillId="0" borderId="39" xfId="0" applyNumberFormat="1" applyFont="1" applyFill="1" applyBorder="1" applyAlignment="1">
      <alignment horizontal="center" vertical="top" wrapText="1"/>
    </xf>
    <xf numFmtId="3" fontId="2" fillId="0" borderId="15" xfId="0" applyNumberFormat="1" applyFont="1" applyFill="1" applyBorder="1" applyAlignment="1">
      <alignment horizontal="center" vertical="top" wrapText="1"/>
    </xf>
    <xf numFmtId="0" fontId="0" fillId="34" borderId="0" xfId="0" applyFill="1" applyAlignment="1">
      <alignment horizontal="justify" vertical="top"/>
    </xf>
    <xf numFmtId="0" fontId="1" fillId="0" borderId="41" xfId="0" applyFont="1" applyFill="1" applyBorder="1" applyAlignment="1">
      <alignment horizontal="justify" vertical="top"/>
    </xf>
    <xf numFmtId="0" fontId="1" fillId="0" borderId="42" xfId="0" applyFont="1" applyFill="1" applyBorder="1" applyAlignment="1">
      <alignment horizontal="center" vertical="top" wrapText="1"/>
    </xf>
    <xf numFmtId="0" fontId="1" fillId="0" borderId="0" xfId="0" applyFont="1" applyFill="1" applyAlignment="1">
      <alignment horizontal="right"/>
    </xf>
    <xf numFmtId="0" fontId="1" fillId="0" borderId="43" xfId="0" applyFont="1" applyFill="1" applyBorder="1" applyAlignment="1">
      <alignment horizontal="center" vertical="top" wrapText="1"/>
    </xf>
    <xf numFmtId="0" fontId="1" fillId="0" borderId="25" xfId="0" applyFont="1" applyFill="1" applyBorder="1" applyAlignment="1">
      <alignment horizontal="center" vertical="top" wrapText="1"/>
    </xf>
    <xf numFmtId="0" fontId="2" fillId="0" borderId="27" xfId="0" applyFont="1" applyFill="1" applyBorder="1" applyAlignment="1">
      <alignment horizontal="justify" vertical="top" wrapText="1"/>
    </xf>
    <xf numFmtId="0" fontId="2" fillId="0" borderId="44" xfId="0" applyFont="1" applyFill="1" applyBorder="1" applyAlignment="1">
      <alignment horizontal="justify" vertical="top" wrapText="1"/>
    </xf>
    <xf numFmtId="0" fontId="2" fillId="0" borderId="45" xfId="0" applyFont="1" applyFill="1" applyBorder="1" applyAlignment="1">
      <alignment horizontal="center" vertical="top" wrapText="1"/>
    </xf>
    <xf numFmtId="0" fontId="2" fillId="0" borderId="46" xfId="0" applyFont="1" applyFill="1" applyBorder="1" applyAlignment="1">
      <alignment horizontal="justify" vertical="top" wrapText="1"/>
    </xf>
    <xf numFmtId="176" fontId="2" fillId="0" borderId="47" xfId="0" applyNumberFormat="1" applyFont="1" applyFill="1" applyBorder="1" applyAlignment="1">
      <alignment horizontal="center" vertical="top" wrapText="1"/>
    </xf>
    <xf numFmtId="176" fontId="2" fillId="0" borderId="37" xfId="0" applyNumberFormat="1" applyFont="1" applyFill="1" applyBorder="1" applyAlignment="1">
      <alignment horizontal="center" vertical="top" wrapText="1"/>
    </xf>
    <xf numFmtId="176" fontId="2" fillId="0" borderId="48" xfId="0" applyNumberFormat="1" applyFont="1" applyFill="1" applyBorder="1" applyAlignment="1">
      <alignment horizontal="center" vertical="top" wrapText="1"/>
    </xf>
    <xf numFmtId="3" fontId="1" fillId="0" borderId="15" xfId="0" applyNumberFormat="1" applyFont="1" applyFill="1" applyBorder="1" applyAlignment="1">
      <alignment horizontal="center" vertical="top" wrapText="1"/>
    </xf>
    <xf numFmtId="3" fontId="1" fillId="0" borderId="19" xfId="0" applyNumberFormat="1" applyFont="1" applyFill="1" applyBorder="1" applyAlignment="1">
      <alignment horizontal="center" vertical="top" wrapText="1"/>
    </xf>
    <xf numFmtId="176" fontId="1" fillId="0" borderId="19" xfId="0" applyNumberFormat="1" applyFont="1" applyFill="1" applyBorder="1" applyAlignment="1">
      <alignment horizontal="center" vertical="top" wrapText="1"/>
    </xf>
    <xf numFmtId="176" fontId="2" fillId="0" borderId="16" xfId="0" applyNumberFormat="1" applyFont="1" applyFill="1" applyBorder="1" applyAlignment="1">
      <alignment horizontal="center" vertical="top" wrapText="1"/>
    </xf>
    <xf numFmtId="176" fontId="2" fillId="0" borderId="17" xfId="0" applyNumberFormat="1" applyFont="1" applyFill="1" applyBorder="1" applyAlignment="1">
      <alignment horizontal="center" vertical="top" wrapText="1"/>
    </xf>
    <xf numFmtId="176" fontId="2" fillId="0" borderId="18" xfId="0" applyNumberFormat="1" applyFont="1" applyFill="1" applyBorder="1" applyAlignment="1">
      <alignment horizontal="center" vertical="top" wrapText="1"/>
    </xf>
    <xf numFmtId="176" fontId="2" fillId="0" borderId="49" xfId="0" applyNumberFormat="1" applyFont="1" applyFill="1" applyBorder="1" applyAlignment="1">
      <alignment horizontal="center" vertical="top" wrapText="1"/>
    </xf>
    <xf numFmtId="176" fontId="2" fillId="0" borderId="50" xfId="0" applyNumberFormat="1" applyFont="1" applyFill="1" applyBorder="1" applyAlignment="1">
      <alignment horizontal="center" vertical="top" wrapText="1"/>
    </xf>
    <xf numFmtId="176" fontId="2" fillId="0" borderId="34" xfId="0" applyNumberFormat="1" applyFont="1" applyFill="1" applyBorder="1" applyAlignment="1">
      <alignment horizontal="center" vertical="top" wrapText="1"/>
    </xf>
    <xf numFmtId="176" fontId="2" fillId="0" borderId="40" xfId="0" applyNumberFormat="1" applyFont="1" applyFill="1" applyBorder="1" applyAlignment="1">
      <alignment horizontal="center" vertical="top" wrapText="1"/>
    </xf>
    <xf numFmtId="4" fontId="2" fillId="0" borderId="34" xfId="0" applyNumberFormat="1" applyFont="1" applyFill="1" applyBorder="1" applyAlignment="1">
      <alignment horizontal="center" vertical="top" wrapText="1"/>
    </xf>
    <xf numFmtId="16" fontId="1" fillId="0" borderId="12" xfId="0" applyNumberFormat="1" applyFont="1" applyFill="1" applyBorder="1" applyAlignment="1">
      <alignment horizontal="center" vertical="top" wrapText="1"/>
    </xf>
    <xf numFmtId="176" fontId="1" fillId="0" borderId="35" xfId="0" applyNumberFormat="1" applyFont="1" applyFill="1" applyBorder="1" applyAlignment="1">
      <alignment horizontal="center" vertical="top" wrapText="1"/>
    </xf>
    <xf numFmtId="3" fontId="1" fillId="0" borderId="35" xfId="0" applyNumberFormat="1" applyFont="1" applyFill="1" applyBorder="1" applyAlignment="1">
      <alignment horizontal="center" vertical="top" wrapText="1"/>
    </xf>
    <xf numFmtId="4" fontId="1" fillId="0" borderId="11" xfId="0" applyNumberFormat="1" applyFont="1" applyFill="1" applyBorder="1" applyAlignment="1">
      <alignment horizontal="center" vertical="top" wrapText="1"/>
    </xf>
    <xf numFmtId="4" fontId="1" fillId="0" borderId="19" xfId="0" applyNumberFormat="1" applyFont="1" applyFill="1" applyBorder="1" applyAlignment="1">
      <alignment horizontal="center" vertical="top" wrapText="1"/>
    </xf>
    <xf numFmtId="0" fontId="2" fillId="0" borderId="12" xfId="0" applyFont="1" applyFill="1" applyBorder="1" applyAlignment="1">
      <alignment horizontal="center" vertical="top"/>
    </xf>
    <xf numFmtId="0" fontId="2" fillId="0" borderId="11" xfId="0" applyFont="1" applyFill="1" applyBorder="1" applyAlignment="1">
      <alignment horizontal="center" vertical="top"/>
    </xf>
    <xf numFmtId="0" fontId="2" fillId="0" borderId="15" xfId="0" applyFont="1" applyFill="1" applyBorder="1" applyAlignment="1">
      <alignment horizontal="center" vertical="top"/>
    </xf>
    <xf numFmtId="3" fontId="2" fillId="0" borderId="14" xfId="0" applyNumberFormat="1" applyFont="1" applyFill="1" applyBorder="1" applyAlignment="1">
      <alignment horizontal="center" vertical="top" wrapText="1"/>
    </xf>
    <xf numFmtId="0" fontId="2" fillId="0" borderId="51" xfId="0" applyFont="1" applyFill="1" applyBorder="1" applyAlignment="1">
      <alignment horizontal="justify" vertical="top" wrapText="1"/>
    </xf>
    <xf numFmtId="0" fontId="2" fillId="0" borderId="10" xfId="0" applyFont="1" applyFill="1" applyBorder="1" applyAlignment="1">
      <alignment horizontal="justify" vertical="top" wrapText="1"/>
    </xf>
    <xf numFmtId="178" fontId="2" fillId="0" borderId="43" xfId="0" applyNumberFormat="1" applyFont="1" applyFill="1" applyBorder="1" applyAlignment="1">
      <alignment horizontal="center" vertical="top" wrapText="1"/>
    </xf>
    <xf numFmtId="1" fontId="2" fillId="0" borderId="43" xfId="0" applyNumberFormat="1" applyFont="1" applyFill="1" applyBorder="1" applyAlignment="1">
      <alignment horizontal="center" vertical="top" wrapText="1"/>
    </xf>
    <xf numFmtId="0" fontId="0" fillId="0" borderId="52" xfId="0" applyFill="1" applyBorder="1" applyAlignment="1">
      <alignment/>
    </xf>
    <xf numFmtId="0" fontId="2" fillId="0" borderId="20" xfId="0" applyFont="1" applyFill="1" applyBorder="1" applyAlignment="1">
      <alignment horizontal="center" vertical="top" wrapText="1"/>
    </xf>
    <xf numFmtId="0" fontId="2" fillId="0" borderId="33" xfId="0" applyFont="1" applyFill="1" applyBorder="1" applyAlignment="1">
      <alignment horizontal="justify" vertical="top" wrapText="1"/>
    </xf>
    <xf numFmtId="0" fontId="2" fillId="0" borderId="37"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1" xfId="0" applyFont="1" applyFill="1" applyBorder="1" applyAlignment="1">
      <alignment horizontal="center" vertical="top" wrapText="1"/>
    </xf>
    <xf numFmtId="178" fontId="2" fillId="0" borderId="35"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1" fillId="0" borderId="15" xfId="0" applyFont="1" applyFill="1" applyBorder="1" applyAlignment="1">
      <alignment vertical="top" wrapText="1"/>
    </xf>
    <xf numFmtId="0" fontId="1" fillId="0" borderId="35" xfId="0" applyFont="1" applyFill="1" applyBorder="1" applyAlignment="1">
      <alignment horizontal="center" vertical="top" wrapText="1"/>
    </xf>
    <xf numFmtId="14" fontId="1" fillId="0" borderId="16" xfId="0" applyNumberFormat="1" applyFont="1" applyFill="1" applyBorder="1" applyAlignment="1">
      <alignment horizontal="center" vertical="top" wrapText="1"/>
    </xf>
    <xf numFmtId="0" fontId="1" fillId="0" borderId="18" xfId="0" applyFont="1" applyFill="1" applyBorder="1" applyAlignment="1">
      <alignment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2" fillId="0" borderId="18" xfId="0" applyFont="1" applyFill="1" applyBorder="1" applyAlignment="1">
      <alignment horizontal="justify" vertical="top" wrapText="1"/>
    </xf>
    <xf numFmtId="178" fontId="2" fillId="0" borderId="16" xfId="0" applyNumberFormat="1" applyFont="1" applyFill="1" applyBorder="1" applyAlignment="1">
      <alignment horizontal="center" vertical="top" wrapText="1"/>
    </xf>
    <xf numFmtId="0" fontId="2" fillId="0" borderId="53" xfId="0" applyFont="1" applyFill="1" applyBorder="1" applyAlignment="1">
      <alignment horizontal="center" vertical="top" wrapText="1"/>
    </xf>
    <xf numFmtId="0" fontId="2" fillId="0" borderId="50"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32"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 fillId="0" borderId="54" xfId="0" applyFont="1" applyFill="1" applyBorder="1" applyAlignment="1">
      <alignment horizontal="justify" vertical="top" wrapText="1"/>
    </xf>
    <xf numFmtId="0" fontId="2" fillId="0" borderId="31" xfId="0" applyFont="1" applyFill="1" applyBorder="1" applyAlignment="1">
      <alignment horizontal="justify" vertical="top" wrapText="1"/>
    </xf>
    <xf numFmtId="0" fontId="2" fillId="0" borderId="54" xfId="0" applyFont="1" applyFill="1" applyBorder="1" applyAlignment="1">
      <alignment horizontal="justify" vertical="top" wrapText="1"/>
    </xf>
    <xf numFmtId="178" fontId="2" fillId="0" borderId="25" xfId="0" applyNumberFormat="1" applyFont="1" applyFill="1" applyBorder="1" applyAlignment="1">
      <alignment horizontal="center" vertical="top" wrapText="1"/>
    </xf>
    <xf numFmtId="178" fontId="2" fillId="0" borderId="33" xfId="0" applyNumberFormat="1" applyFont="1" applyFill="1" applyBorder="1" applyAlignment="1">
      <alignment horizontal="center" vertical="top" wrapText="1"/>
    </xf>
    <xf numFmtId="178" fontId="2" fillId="0" borderId="32" xfId="0" applyNumberFormat="1" applyFont="1" applyFill="1" applyBorder="1" applyAlignment="1">
      <alignment horizontal="center" vertical="top" wrapText="1"/>
    </xf>
    <xf numFmtId="178" fontId="2" fillId="0" borderId="11" xfId="0" applyNumberFormat="1" applyFont="1" applyFill="1" applyBorder="1" applyAlignment="1">
      <alignment horizontal="center" vertical="top" wrapText="1"/>
    </xf>
    <xf numFmtId="178" fontId="2" fillId="0" borderId="14" xfId="0" applyNumberFormat="1" applyFont="1" applyFill="1" applyBorder="1" applyAlignment="1">
      <alignment horizontal="center" vertical="top" wrapText="1"/>
    </xf>
    <xf numFmtId="1" fontId="2" fillId="0" borderId="14" xfId="0" applyNumberFormat="1" applyFont="1" applyFill="1" applyBorder="1" applyAlignment="1">
      <alignment horizontal="center" vertical="top" wrapText="1"/>
    </xf>
    <xf numFmtId="1" fontId="2" fillId="0" borderId="19" xfId="0" applyNumberFormat="1" applyFont="1" applyFill="1" applyBorder="1" applyAlignment="1">
      <alignment horizontal="center" vertical="top" wrapText="1"/>
    </xf>
    <xf numFmtId="178" fontId="2" fillId="0" borderId="19" xfId="0" applyNumberFormat="1" applyFont="1" applyFill="1" applyBorder="1" applyAlignment="1">
      <alignment horizontal="center" vertical="top" wrapText="1"/>
    </xf>
    <xf numFmtId="176" fontId="1" fillId="0" borderId="39" xfId="0" applyNumberFormat="1" applyFont="1" applyFill="1" applyBorder="1" applyAlignment="1">
      <alignment horizontal="center" vertical="top" wrapText="1"/>
    </xf>
    <xf numFmtId="0" fontId="1" fillId="0" borderId="24" xfId="0" applyFont="1" applyFill="1" applyBorder="1" applyAlignment="1">
      <alignment horizontal="justify" vertical="top" wrapText="1"/>
    </xf>
    <xf numFmtId="176" fontId="1" fillId="0" borderId="23" xfId="0" applyNumberFormat="1" applyFont="1" applyFill="1" applyBorder="1" applyAlignment="1">
      <alignment horizontal="center" vertical="top" wrapText="1"/>
    </xf>
    <xf numFmtId="176" fontId="1" fillId="0" borderId="24" xfId="0" applyNumberFormat="1" applyFont="1" applyFill="1" applyBorder="1" applyAlignment="1">
      <alignment horizontal="center" vertical="top" wrapText="1"/>
    </xf>
    <xf numFmtId="176" fontId="1" fillId="0" borderId="55" xfId="0" applyNumberFormat="1" applyFont="1" applyFill="1" applyBorder="1" applyAlignment="1">
      <alignment horizontal="center" vertical="top" wrapText="1"/>
    </xf>
    <xf numFmtId="176" fontId="1" fillId="0" borderId="56" xfId="0" applyNumberFormat="1" applyFont="1" applyFill="1" applyBorder="1" applyAlignment="1">
      <alignment horizontal="center" vertical="top" wrapText="1"/>
    </xf>
    <xf numFmtId="0" fontId="1" fillId="0" borderId="25" xfId="0" applyFont="1" applyFill="1" applyBorder="1" applyAlignment="1">
      <alignment horizontal="justify" vertical="top" wrapText="1"/>
    </xf>
    <xf numFmtId="1" fontId="2" fillId="0" borderId="25" xfId="0" applyNumberFormat="1" applyFont="1" applyFill="1" applyBorder="1" applyAlignment="1">
      <alignment horizontal="center" vertical="top" wrapText="1"/>
    </xf>
    <xf numFmtId="1" fontId="2" fillId="0" borderId="34" xfId="0" applyNumberFormat="1" applyFont="1" applyFill="1" applyBorder="1" applyAlignment="1">
      <alignment horizontal="center" vertical="top" wrapText="1"/>
    </xf>
    <xf numFmtId="1" fontId="2" fillId="0" borderId="32" xfId="0" applyNumberFormat="1" applyFont="1" applyFill="1" applyBorder="1" applyAlignment="1">
      <alignment horizontal="center" vertical="top" wrapText="1"/>
    </xf>
    <xf numFmtId="1" fontId="2" fillId="0" borderId="33" xfId="0" applyNumberFormat="1" applyFont="1" applyFill="1" applyBorder="1" applyAlignment="1">
      <alignment horizontal="center" vertical="top" wrapText="1"/>
    </xf>
    <xf numFmtId="0" fontId="1" fillId="0" borderId="43" xfId="0" applyFont="1" applyFill="1" applyBorder="1" applyAlignment="1">
      <alignment horizontal="justify" vertical="top" wrapText="1"/>
    </xf>
    <xf numFmtId="0" fontId="0" fillId="0" borderId="57" xfId="0" applyFill="1" applyBorder="1" applyAlignment="1">
      <alignment/>
    </xf>
    <xf numFmtId="3" fontId="2" fillId="0" borderId="34" xfId="0" applyNumberFormat="1" applyFont="1" applyFill="1" applyBorder="1" applyAlignment="1">
      <alignment horizontal="center" vertical="top" wrapText="1"/>
    </xf>
    <xf numFmtId="3" fontId="2" fillId="0" borderId="40" xfId="0" applyNumberFormat="1" applyFont="1" applyFill="1" applyBorder="1" applyAlignment="1">
      <alignment horizontal="center" vertical="top" wrapText="1"/>
    </xf>
    <xf numFmtId="176" fontId="2" fillId="0" borderId="11" xfId="0" applyNumberFormat="1" applyFont="1" applyFill="1" applyBorder="1" applyAlignment="1">
      <alignment horizontal="center" vertical="top"/>
    </xf>
    <xf numFmtId="0" fontId="2" fillId="0" borderId="58" xfId="0" applyFont="1" applyFill="1" applyBorder="1" applyAlignment="1">
      <alignment horizontal="justify" vertical="top" wrapText="1"/>
    </xf>
    <xf numFmtId="0" fontId="2" fillId="0" borderId="32" xfId="0" applyFont="1" applyFill="1" applyBorder="1" applyAlignment="1">
      <alignment horizontal="justify" vertical="top" wrapText="1"/>
    </xf>
    <xf numFmtId="1" fontId="2" fillId="0" borderId="37" xfId="0" applyNumberFormat="1" applyFont="1" applyFill="1" applyBorder="1" applyAlignment="1">
      <alignment horizontal="center" vertical="top" wrapText="1"/>
    </xf>
    <xf numFmtId="1" fontId="2" fillId="0" borderId="40" xfId="0" applyNumberFormat="1" applyFont="1" applyFill="1" applyBorder="1" applyAlignment="1">
      <alignment horizontal="center" vertical="top" wrapText="1"/>
    </xf>
    <xf numFmtId="0" fontId="1" fillId="0" borderId="19" xfId="0" applyFont="1" applyFill="1" applyBorder="1" applyAlignment="1">
      <alignment horizontal="justify" vertical="top" wrapText="1"/>
    </xf>
    <xf numFmtId="1" fontId="1" fillId="0" borderId="20" xfId="0" applyNumberFormat="1" applyFont="1" applyFill="1" applyBorder="1" applyAlignment="1">
      <alignment horizontal="center" vertical="top" wrapText="1"/>
    </xf>
    <xf numFmtId="1" fontId="1" fillId="0" borderId="33" xfId="0" applyNumberFormat="1" applyFont="1" applyFill="1" applyBorder="1" applyAlignment="1">
      <alignment horizontal="center" vertical="top" wrapText="1"/>
    </xf>
    <xf numFmtId="0" fontId="1" fillId="0" borderId="19" xfId="0" applyFont="1" applyFill="1" applyBorder="1" applyAlignment="1">
      <alignment horizontal="left" vertical="top" wrapText="1"/>
    </xf>
    <xf numFmtId="0" fontId="1" fillId="0" borderId="50" xfId="0" applyFont="1" applyFill="1" applyBorder="1" applyAlignment="1">
      <alignment horizontal="left" vertical="top" wrapText="1"/>
    </xf>
    <xf numFmtId="0" fontId="2" fillId="0" borderId="19" xfId="0" applyFont="1" applyFill="1" applyBorder="1" applyAlignment="1">
      <alignment/>
    </xf>
    <xf numFmtId="2" fontId="2" fillId="0" borderId="20" xfId="0" applyNumberFormat="1" applyFont="1" applyFill="1" applyBorder="1" applyAlignment="1">
      <alignment horizontal="center" vertical="top" wrapText="1"/>
    </xf>
    <xf numFmtId="2" fontId="2" fillId="0" borderId="15" xfId="0" applyNumberFormat="1" applyFont="1" applyFill="1" applyBorder="1" applyAlignment="1">
      <alignment horizontal="center" vertical="top" wrapText="1"/>
    </xf>
    <xf numFmtId="49" fontId="1" fillId="0" borderId="23" xfId="0" applyNumberFormat="1" applyFont="1" applyFill="1" applyBorder="1" applyAlignment="1">
      <alignment horizontal="center" vertical="top" wrapText="1"/>
    </xf>
    <xf numFmtId="0" fontId="1" fillId="0" borderId="10" xfId="0" applyFont="1" applyFill="1" applyBorder="1" applyAlignment="1">
      <alignment vertical="top" wrapText="1"/>
    </xf>
    <xf numFmtId="178" fontId="1" fillId="0" borderId="23" xfId="0" applyNumberFormat="1" applyFont="1" applyFill="1" applyBorder="1" applyAlignment="1">
      <alignment horizontal="center" vertical="top" wrapText="1"/>
    </xf>
    <xf numFmtId="178" fontId="1" fillId="0" borderId="13" xfId="0" applyNumberFormat="1" applyFont="1" applyFill="1" applyBorder="1" applyAlignment="1">
      <alignment horizontal="center" vertical="top" wrapText="1"/>
    </xf>
    <xf numFmtId="178" fontId="1" fillId="0" borderId="24" xfId="0" applyNumberFormat="1" applyFont="1" applyFill="1" applyBorder="1" applyAlignment="1">
      <alignment horizontal="center" vertical="top" wrapText="1"/>
    </xf>
    <xf numFmtId="2" fontId="1" fillId="0" borderId="43" xfId="0" applyNumberFormat="1" applyFont="1" applyFill="1" applyBorder="1" applyAlignment="1">
      <alignment horizontal="center" vertical="top" wrapText="1"/>
    </xf>
    <xf numFmtId="2" fontId="1" fillId="0" borderId="24" xfId="0" applyNumberFormat="1" applyFont="1" applyFill="1" applyBorder="1" applyAlignment="1">
      <alignment horizontal="center" vertical="top" wrapText="1"/>
    </xf>
    <xf numFmtId="3" fontId="2" fillId="0" borderId="25" xfId="0" applyNumberFormat="1" applyFont="1" applyFill="1" applyBorder="1" applyAlignment="1">
      <alignment horizontal="center" vertical="top" wrapText="1"/>
    </xf>
    <xf numFmtId="3" fontId="2" fillId="0" borderId="26" xfId="0" applyNumberFormat="1" applyFont="1" applyFill="1" applyBorder="1" applyAlignment="1">
      <alignment horizontal="center" vertical="top" wrapText="1"/>
    </xf>
    <xf numFmtId="3" fontId="2" fillId="0" borderId="27" xfId="0" applyNumberFormat="1" applyFont="1" applyFill="1" applyBorder="1" applyAlignment="1">
      <alignment horizontal="center" vertical="top" wrapText="1"/>
    </xf>
    <xf numFmtId="3" fontId="2" fillId="0" borderId="54" xfId="0" applyNumberFormat="1" applyFont="1" applyFill="1" applyBorder="1" applyAlignment="1">
      <alignment horizontal="center" vertical="top" wrapText="1"/>
    </xf>
    <xf numFmtId="3" fontId="2" fillId="0" borderId="58" xfId="0" applyNumberFormat="1" applyFont="1" applyFill="1" applyBorder="1" applyAlignment="1">
      <alignment horizontal="center" vertical="top" wrapText="1"/>
    </xf>
    <xf numFmtId="176" fontId="2" fillId="0" borderId="32" xfId="0" applyNumberFormat="1" applyFont="1" applyFill="1" applyBorder="1" applyAlignment="1">
      <alignment horizontal="center" vertical="top" wrapText="1"/>
    </xf>
    <xf numFmtId="176" fontId="2" fillId="0" borderId="33" xfId="0" applyNumberFormat="1" applyFont="1" applyFill="1" applyBorder="1" applyAlignment="1">
      <alignment horizontal="center" vertical="top" wrapText="1"/>
    </xf>
    <xf numFmtId="3" fontId="2" fillId="0" borderId="33" xfId="0" applyNumberFormat="1" applyFont="1" applyFill="1" applyBorder="1" applyAlignment="1">
      <alignment horizontal="center" vertical="top" wrapText="1"/>
    </xf>
    <xf numFmtId="176" fontId="2" fillId="0" borderId="20" xfId="0" applyNumberFormat="1" applyFont="1" applyFill="1" applyBorder="1" applyAlignment="1">
      <alignment horizontal="center" vertical="top" wrapText="1"/>
    </xf>
    <xf numFmtId="176" fontId="2" fillId="0" borderId="21" xfId="0" applyNumberFormat="1" applyFont="1" applyFill="1" applyBorder="1" applyAlignment="1">
      <alignment horizontal="center" vertical="top" wrapText="1"/>
    </xf>
    <xf numFmtId="0" fontId="43" fillId="0" borderId="25" xfId="0" applyFont="1" applyFill="1" applyBorder="1" applyAlignment="1">
      <alignment horizontal="justify" vertical="top" wrapText="1"/>
    </xf>
    <xf numFmtId="0" fontId="44" fillId="0" borderId="27" xfId="0" applyFont="1" applyFill="1" applyBorder="1" applyAlignment="1">
      <alignment horizontal="justify" vertical="top" wrapText="1"/>
    </xf>
    <xf numFmtId="0" fontId="44" fillId="0" borderId="44" xfId="0" applyFont="1" applyFill="1" applyBorder="1" applyAlignment="1">
      <alignment horizontal="justify" vertical="top" wrapText="1"/>
    </xf>
    <xf numFmtId="176" fontId="44" fillId="0" borderId="25" xfId="0" applyNumberFormat="1" applyFont="1" applyFill="1" applyBorder="1" applyAlignment="1">
      <alignment horizontal="center" vertical="top" wrapText="1"/>
    </xf>
    <xf numFmtId="176" fontId="44" fillId="0" borderId="26" xfId="0" applyNumberFormat="1" applyFont="1" applyFill="1" applyBorder="1" applyAlignment="1">
      <alignment horizontal="center" vertical="top" wrapText="1"/>
    </xf>
    <xf numFmtId="176" fontId="44" fillId="0" borderId="27" xfId="0" applyNumberFormat="1" applyFont="1" applyFill="1" applyBorder="1" applyAlignment="1">
      <alignment horizontal="center" vertical="top" wrapText="1"/>
    </xf>
    <xf numFmtId="3" fontId="44" fillId="0" borderId="25" xfId="0" applyNumberFormat="1" applyFont="1" applyFill="1" applyBorder="1" applyAlignment="1">
      <alignment horizontal="center" vertical="top" wrapText="1"/>
    </xf>
    <xf numFmtId="3" fontId="44" fillId="0" borderId="26" xfId="0" applyNumberFormat="1" applyFont="1" applyFill="1" applyBorder="1" applyAlignment="1">
      <alignment horizontal="center" vertical="top" wrapText="1"/>
    </xf>
    <xf numFmtId="3" fontId="44" fillId="0" borderId="27" xfId="0" applyNumberFormat="1" applyFont="1" applyFill="1" applyBorder="1" applyAlignment="1">
      <alignment horizontal="center" vertical="top" wrapText="1"/>
    </xf>
    <xf numFmtId="3" fontId="44" fillId="0" borderId="54" xfId="0" applyNumberFormat="1" applyFont="1" applyFill="1" applyBorder="1" applyAlignment="1">
      <alignment horizontal="center" vertical="top" wrapText="1"/>
    </xf>
    <xf numFmtId="3" fontId="44" fillId="0" borderId="59" xfId="0" applyNumberFormat="1" applyFont="1" applyFill="1" applyBorder="1" applyAlignment="1">
      <alignment horizontal="center" vertical="top" wrapText="1"/>
    </xf>
    <xf numFmtId="0" fontId="44" fillId="0" borderId="12" xfId="0" applyFont="1" applyFill="1" applyBorder="1" applyAlignment="1">
      <alignment horizontal="center" vertical="top" wrapText="1"/>
    </xf>
    <xf numFmtId="0" fontId="44" fillId="0" borderId="15" xfId="0" applyFont="1" applyFill="1" applyBorder="1" applyAlignment="1">
      <alignment horizontal="justify" vertical="top" wrapText="1"/>
    </xf>
    <xf numFmtId="178" fontId="44" fillId="0" borderId="12" xfId="0" applyNumberFormat="1" applyFont="1" applyFill="1" applyBorder="1" applyAlignment="1">
      <alignment horizontal="center" vertical="top" wrapText="1"/>
    </xf>
    <xf numFmtId="178" fontId="44" fillId="0" borderId="11" xfId="0" applyNumberFormat="1" applyFont="1" applyFill="1" applyBorder="1" applyAlignment="1">
      <alignment horizontal="center" vertical="top" wrapText="1"/>
    </xf>
    <xf numFmtId="178" fontId="44" fillId="0" borderId="15" xfId="0" applyNumberFormat="1" applyFont="1" applyFill="1" applyBorder="1" applyAlignment="1">
      <alignment horizontal="center" vertical="top" wrapText="1"/>
    </xf>
    <xf numFmtId="3" fontId="44" fillId="0" borderId="12" xfId="0" applyNumberFormat="1" applyFont="1" applyFill="1" applyBorder="1" applyAlignment="1">
      <alignment horizontal="center" vertical="top" wrapText="1"/>
    </xf>
    <xf numFmtId="3" fontId="44" fillId="0" borderId="11" xfId="0" applyNumberFormat="1" applyFont="1" applyFill="1" applyBorder="1" applyAlignment="1">
      <alignment horizontal="center" vertical="top" wrapText="1"/>
    </xf>
    <xf numFmtId="3" fontId="44" fillId="0" borderId="15" xfId="0" applyNumberFormat="1" applyFont="1" applyFill="1" applyBorder="1" applyAlignment="1">
      <alignment horizontal="center" vertical="top" wrapText="1"/>
    </xf>
    <xf numFmtId="1" fontId="44" fillId="0" borderId="35" xfId="0" applyNumberFormat="1" applyFont="1" applyFill="1" applyBorder="1" applyAlignment="1">
      <alignment horizontal="center" vertical="top" wrapText="1"/>
    </xf>
    <xf numFmtId="1" fontId="44" fillId="0" borderId="11" xfId="0" applyNumberFormat="1" applyFont="1" applyFill="1" applyBorder="1" applyAlignment="1">
      <alignment horizontal="center" vertical="top" wrapText="1"/>
    </xf>
    <xf numFmtId="1" fontId="44" fillId="0" borderId="36" xfId="0" applyNumberFormat="1" applyFont="1" applyFill="1" applyBorder="1" applyAlignment="1">
      <alignment horizontal="center" vertical="top" wrapText="1"/>
    </xf>
    <xf numFmtId="1" fontId="44" fillId="0" borderId="12" xfId="0" applyNumberFormat="1" applyFont="1" applyFill="1" applyBorder="1" applyAlignment="1">
      <alignment horizontal="center" vertical="top" wrapText="1"/>
    </xf>
    <xf numFmtId="1" fontId="44" fillId="0" borderId="15" xfId="0" applyNumberFormat="1" applyFont="1" applyFill="1" applyBorder="1" applyAlignment="1">
      <alignment horizontal="center" vertical="top" wrapText="1"/>
    </xf>
    <xf numFmtId="4" fontId="2" fillId="0" borderId="54" xfId="0" applyNumberFormat="1" applyFont="1" applyFill="1" applyBorder="1" applyAlignment="1">
      <alignment horizontal="center" vertical="top" wrapText="1"/>
    </xf>
    <xf numFmtId="4" fontId="2" fillId="0" borderId="26" xfId="0" applyNumberFormat="1" applyFont="1" applyFill="1" applyBorder="1" applyAlignment="1">
      <alignment horizontal="center" vertical="top" wrapText="1"/>
    </xf>
    <xf numFmtId="4" fontId="2" fillId="0" borderId="59" xfId="0" applyNumberFormat="1" applyFont="1" applyFill="1" applyBorder="1" applyAlignment="1">
      <alignment horizontal="center" vertical="top" wrapText="1"/>
    </xf>
    <xf numFmtId="4" fontId="2" fillId="0" borderId="21" xfId="0" applyNumberFormat="1" applyFont="1" applyFill="1" applyBorder="1" applyAlignment="1">
      <alignment horizontal="center" vertical="top" wrapText="1"/>
    </xf>
    <xf numFmtId="4" fontId="2" fillId="0" borderId="22" xfId="0" applyNumberFormat="1" applyFont="1" applyFill="1" applyBorder="1" applyAlignment="1">
      <alignment horizontal="center" vertical="top" wrapText="1"/>
    </xf>
    <xf numFmtId="0" fontId="1" fillId="0" borderId="18" xfId="0" applyFont="1" applyFill="1" applyBorder="1" applyAlignment="1">
      <alignment horizontal="left" vertical="top" wrapText="1"/>
    </xf>
    <xf numFmtId="1" fontId="1" fillId="0" borderId="34" xfId="0" applyNumberFormat="1" applyFont="1" applyFill="1" applyBorder="1" applyAlignment="1">
      <alignment horizontal="center" vertical="top" wrapText="1"/>
    </xf>
    <xf numFmtId="1" fontId="1" fillId="0" borderId="22" xfId="0" applyNumberFormat="1" applyFont="1" applyFill="1" applyBorder="1" applyAlignment="1">
      <alignment horizontal="center" vertical="top" wrapText="1"/>
    </xf>
    <xf numFmtId="178" fontId="1" fillId="0" borderId="34" xfId="0" applyNumberFormat="1" applyFont="1" applyFill="1" applyBorder="1" applyAlignment="1">
      <alignment horizontal="center" vertical="top" wrapText="1"/>
    </xf>
    <xf numFmtId="178" fontId="1" fillId="0" borderId="21" xfId="0" applyNumberFormat="1" applyFont="1" applyFill="1" applyBorder="1" applyAlignment="1">
      <alignment horizontal="center" vertical="top" wrapText="1"/>
    </xf>
    <xf numFmtId="178" fontId="1" fillId="0" borderId="22" xfId="0" applyNumberFormat="1" applyFont="1" applyFill="1" applyBorder="1" applyAlignment="1">
      <alignment horizontal="center" vertical="top" wrapText="1"/>
    </xf>
    <xf numFmtId="2" fontId="2" fillId="0" borderId="34" xfId="0" applyNumberFormat="1" applyFont="1" applyFill="1" applyBorder="1" applyAlignment="1">
      <alignment horizontal="center" vertical="top" wrapText="1"/>
    </xf>
    <xf numFmtId="1" fontId="2" fillId="0" borderId="21" xfId="0" applyNumberFormat="1" applyFont="1" applyFill="1" applyBorder="1" applyAlignment="1">
      <alignment horizontal="center" vertical="top" wrapText="1"/>
    </xf>
    <xf numFmtId="2" fontId="2" fillId="0" borderId="22" xfId="0" applyNumberFormat="1" applyFont="1" applyFill="1" applyBorder="1" applyAlignment="1">
      <alignment horizontal="center" vertical="top" wrapText="1"/>
    </xf>
    <xf numFmtId="2" fontId="1" fillId="0" borderId="35" xfId="0" applyNumberFormat="1" applyFont="1" applyFill="1" applyBorder="1" applyAlignment="1">
      <alignment horizontal="center" vertical="top" wrapText="1"/>
    </xf>
    <xf numFmtId="2" fontId="1" fillId="0" borderId="11" xfId="0" applyNumberFormat="1" applyFont="1" applyFill="1" applyBorder="1" applyAlignment="1">
      <alignment horizontal="center" vertical="top" wrapText="1"/>
    </xf>
    <xf numFmtId="2" fontId="1" fillId="0" borderId="36" xfId="0" applyNumberFormat="1" applyFont="1" applyFill="1" applyBorder="1" applyAlignment="1">
      <alignment horizontal="center" vertical="top" wrapText="1"/>
    </xf>
    <xf numFmtId="2" fontId="1" fillId="0" borderId="12" xfId="0" applyNumberFormat="1" applyFont="1" applyFill="1" applyBorder="1" applyAlignment="1">
      <alignment horizontal="center" vertical="top" wrapText="1"/>
    </xf>
    <xf numFmtId="2" fontId="1" fillId="0" borderId="15" xfId="0" applyNumberFormat="1" applyFont="1" applyFill="1" applyBorder="1" applyAlignment="1">
      <alignment horizontal="center" vertical="top" wrapText="1"/>
    </xf>
    <xf numFmtId="3" fontId="1" fillId="0" borderId="34" xfId="0" applyNumberFormat="1" applyFont="1" applyFill="1" applyBorder="1" applyAlignment="1">
      <alignment horizontal="center" vertical="top" wrapText="1"/>
    </xf>
    <xf numFmtId="3" fontId="1" fillId="0" borderId="21" xfId="0" applyNumberFormat="1" applyFont="1" applyFill="1" applyBorder="1" applyAlignment="1">
      <alignment horizontal="center" vertical="top" wrapText="1"/>
    </xf>
    <xf numFmtId="3" fontId="1" fillId="0" borderId="22" xfId="0" applyNumberFormat="1" applyFont="1" applyFill="1" applyBorder="1" applyAlignment="1">
      <alignment horizontal="center" vertical="top" wrapText="1"/>
    </xf>
    <xf numFmtId="0" fontId="1" fillId="0" borderId="15" xfId="0" applyFont="1" applyFill="1" applyBorder="1" applyAlignment="1">
      <alignment horizontal="left" vertical="top" wrapText="1"/>
    </xf>
    <xf numFmtId="0" fontId="1" fillId="0" borderId="60" xfId="0" applyFont="1" applyFill="1" applyBorder="1" applyAlignment="1">
      <alignment horizontal="justify" vertical="top" wrapText="1"/>
    </xf>
    <xf numFmtId="0" fontId="2" fillId="0" borderId="61" xfId="0" applyFont="1" applyFill="1" applyBorder="1" applyAlignment="1">
      <alignment horizontal="justify" vertical="top" wrapText="1"/>
    </xf>
    <xf numFmtId="176" fontId="2" fillId="0" borderId="54" xfId="0" applyNumberFormat="1" applyFont="1" applyFill="1" applyBorder="1" applyAlignment="1">
      <alignment horizontal="center" vertical="top" wrapText="1"/>
    </xf>
    <xf numFmtId="176" fontId="2" fillId="0" borderId="59" xfId="0" applyNumberFormat="1" applyFont="1" applyFill="1" applyBorder="1" applyAlignment="1">
      <alignment horizontal="center" vertical="top" wrapText="1"/>
    </xf>
    <xf numFmtId="3" fontId="2" fillId="0" borderId="22" xfId="0" applyNumberFormat="1" applyFont="1" applyFill="1" applyBorder="1" applyAlignment="1">
      <alignment horizontal="center" vertical="top" wrapText="1"/>
    </xf>
    <xf numFmtId="0" fontId="2" fillId="0" borderId="33" xfId="0" applyFont="1" applyFill="1" applyBorder="1" applyAlignment="1">
      <alignment vertical="top" wrapText="1"/>
    </xf>
    <xf numFmtId="176" fontId="2" fillId="0" borderId="22" xfId="0" applyNumberFormat="1" applyFont="1" applyFill="1" applyBorder="1" applyAlignment="1">
      <alignment horizontal="center" vertical="top" wrapText="1"/>
    </xf>
    <xf numFmtId="176" fontId="1" fillId="0" borderId="20" xfId="0" applyNumberFormat="1" applyFont="1" applyFill="1" applyBorder="1" applyAlignment="1">
      <alignment horizontal="center" vertical="top" wrapText="1"/>
    </xf>
    <xf numFmtId="176" fontId="1" fillId="0" borderId="21" xfId="0" applyNumberFormat="1" applyFont="1" applyFill="1" applyBorder="1" applyAlignment="1">
      <alignment horizontal="center" vertical="top" wrapText="1"/>
    </xf>
    <xf numFmtId="176" fontId="1" fillId="0" borderId="33" xfId="0" applyNumberFormat="1" applyFont="1" applyFill="1" applyBorder="1" applyAlignment="1">
      <alignment horizontal="center" vertical="top" wrapText="1"/>
    </xf>
    <xf numFmtId="176" fontId="1" fillId="0" borderId="34" xfId="0" applyNumberFormat="1" applyFont="1" applyFill="1" applyBorder="1" applyAlignment="1">
      <alignment horizontal="center" vertical="top" wrapText="1"/>
    </xf>
    <xf numFmtId="176" fontId="1" fillId="0" borderId="22" xfId="0" applyNumberFormat="1" applyFont="1" applyFill="1" applyBorder="1" applyAlignment="1">
      <alignment horizontal="center" vertical="top" wrapText="1"/>
    </xf>
    <xf numFmtId="176" fontId="2" fillId="0" borderId="36" xfId="0" applyNumberFormat="1" applyFont="1" applyFill="1" applyBorder="1" applyAlignment="1">
      <alignment horizontal="center" vertical="top" wrapText="1"/>
    </xf>
    <xf numFmtId="176" fontId="1" fillId="0" borderId="36" xfId="0" applyNumberFormat="1" applyFont="1" applyFill="1" applyBorder="1" applyAlignment="1">
      <alignment horizontal="center" vertical="top" wrapText="1"/>
    </xf>
    <xf numFmtId="3" fontId="2" fillId="0" borderId="36" xfId="0" applyNumberFormat="1" applyFont="1" applyFill="1" applyBorder="1" applyAlignment="1">
      <alignment horizontal="center" vertical="top" wrapText="1"/>
    </xf>
    <xf numFmtId="49" fontId="1" fillId="0" borderId="35" xfId="0" applyNumberFormat="1" applyFont="1" applyFill="1" applyBorder="1" applyAlignment="1">
      <alignment horizontal="center" vertical="top" wrapText="1"/>
    </xf>
    <xf numFmtId="0" fontId="3" fillId="0" borderId="15" xfId="0" applyFont="1" applyFill="1" applyBorder="1" applyAlignment="1">
      <alignment horizontal="left" vertical="top" wrapText="1" readingOrder="1"/>
    </xf>
    <xf numFmtId="179" fontId="1" fillId="0" borderId="12" xfId="0" applyNumberFormat="1" applyFont="1" applyFill="1" applyBorder="1" applyAlignment="1">
      <alignment horizontal="center" vertical="top" wrapText="1"/>
    </xf>
    <xf numFmtId="179" fontId="1" fillId="0" borderId="11" xfId="0" applyNumberFormat="1" applyFont="1" applyFill="1" applyBorder="1" applyAlignment="1">
      <alignment horizontal="center" vertical="top" wrapText="1"/>
    </xf>
    <xf numFmtId="179" fontId="1" fillId="0" borderId="15"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0" fontId="2" fillId="0" borderId="19" xfId="0" applyFont="1" applyFill="1" applyBorder="1" applyAlignment="1">
      <alignment horizontal="justify" vertical="top" wrapText="1"/>
    </xf>
    <xf numFmtId="0" fontId="1" fillId="0" borderId="12" xfId="0" applyFont="1" applyFill="1" applyBorder="1" applyAlignment="1">
      <alignment vertical="top" wrapText="1"/>
    </xf>
    <xf numFmtId="0" fontId="1" fillId="0" borderId="36" xfId="0" applyFont="1" applyFill="1" applyBorder="1" applyAlignment="1">
      <alignment horizontal="justify" vertical="top" wrapText="1"/>
    </xf>
    <xf numFmtId="0" fontId="1" fillId="0" borderId="15" xfId="0" applyFont="1" applyFill="1" applyBorder="1" applyAlignment="1">
      <alignment horizontal="left" vertical="center" wrapText="1"/>
    </xf>
    <xf numFmtId="0" fontId="1" fillId="0" borderId="41" xfId="0" applyFont="1" applyFill="1" applyBorder="1" applyAlignment="1">
      <alignment horizontal="left" vertical="top" wrapText="1"/>
    </xf>
    <xf numFmtId="0" fontId="45" fillId="0" borderId="15" xfId="0" applyFont="1" applyFill="1" applyBorder="1" applyAlignment="1">
      <alignment horizontal="left" vertical="top" wrapText="1"/>
    </xf>
    <xf numFmtId="0" fontId="2" fillId="0" borderId="34" xfId="0" applyFont="1" applyFill="1" applyBorder="1" applyAlignment="1">
      <alignment horizontal="center" vertical="top" wrapText="1"/>
    </xf>
    <xf numFmtId="2" fontId="2" fillId="0" borderId="14" xfId="0" applyNumberFormat="1" applyFont="1" applyFill="1" applyBorder="1" applyAlignment="1">
      <alignment horizontal="center" vertical="top" wrapText="1"/>
    </xf>
    <xf numFmtId="4" fontId="1" fillId="0" borderId="15" xfId="0" applyNumberFormat="1" applyFont="1" applyFill="1" applyBorder="1" applyAlignment="1">
      <alignment horizontal="center" vertical="top" wrapText="1"/>
    </xf>
    <xf numFmtId="178" fontId="2" fillId="0" borderId="26" xfId="0" applyNumberFormat="1" applyFont="1" applyFill="1" applyBorder="1" applyAlignment="1">
      <alignment horizontal="center" vertical="top" wrapText="1"/>
    </xf>
    <xf numFmtId="178" fontId="2" fillId="0" borderId="27" xfId="0" applyNumberFormat="1" applyFont="1" applyFill="1" applyBorder="1" applyAlignment="1">
      <alignment horizontal="center" vertical="top" wrapText="1"/>
    </xf>
    <xf numFmtId="178" fontId="2" fillId="0" borderId="62" xfId="0" applyNumberFormat="1" applyFont="1" applyFill="1" applyBorder="1" applyAlignment="1">
      <alignment horizontal="center" vertical="top" wrapText="1"/>
    </xf>
    <xf numFmtId="178" fontId="2" fillId="0" borderId="58" xfId="0" applyNumberFormat="1" applyFont="1" applyFill="1" applyBorder="1" applyAlignment="1">
      <alignment horizontal="center" vertical="top" wrapText="1"/>
    </xf>
    <xf numFmtId="178" fontId="2" fillId="0" borderId="54" xfId="0" applyNumberFormat="1" applyFont="1" applyFill="1" applyBorder="1" applyAlignment="1">
      <alignment horizontal="center" vertical="top" wrapText="1"/>
    </xf>
    <xf numFmtId="176" fontId="2" fillId="0" borderId="12" xfId="0" applyNumberFormat="1" applyFont="1" applyFill="1" applyBorder="1" applyAlignment="1">
      <alignment horizontal="center" vertical="top"/>
    </xf>
    <xf numFmtId="176" fontId="2" fillId="0" borderId="15" xfId="0" applyNumberFormat="1" applyFont="1" applyFill="1" applyBorder="1" applyAlignment="1">
      <alignment horizontal="center" vertical="top"/>
    </xf>
    <xf numFmtId="3" fontId="2" fillId="0" borderId="35" xfId="0" applyNumberFormat="1" applyFont="1" applyFill="1" applyBorder="1" applyAlignment="1">
      <alignment horizontal="center" vertical="top"/>
    </xf>
    <xf numFmtId="3" fontId="2" fillId="0" borderId="19" xfId="0" applyNumberFormat="1" applyFont="1" applyFill="1" applyBorder="1" applyAlignment="1">
      <alignment horizontal="center" vertical="top"/>
    </xf>
    <xf numFmtId="3" fontId="2" fillId="0" borderId="15" xfId="0" applyNumberFormat="1" applyFont="1" applyFill="1" applyBorder="1" applyAlignment="1">
      <alignment horizontal="center" vertical="top"/>
    </xf>
    <xf numFmtId="0" fontId="2" fillId="0" borderId="43" xfId="0" applyFont="1" applyFill="1" applyBorder="1" applyAlignment="1">
      <alignment horizontal="center" vertical="top" wrapText="1"/>
    </xf>
    <xf numFmtId="4" fontId="1" fillId="0" borderId="35" xfId="0" applyNumberFormat="1" applyFont="1" applyFill="1" applyBorder="1" applyAlignment="1">
      <alignment horizontal="center" vertical="top" wrapText="1"/>
    </xf>
    <xf numFmtId="3" fontId="2" fillId="0" borderId="17" xfId="0" applyNumberFormat="1" applyFont="1" applyFill="1" applyBorder="1" applyAlignment="1">
      <alignment horizontal="center" vertical="top" wrapText="1"/>
    </xf>
    <xf numFmtId="0" fontId="1" fillId="0" borderId="12" xfId="0" applyFont="1" applyFill="1" applyBorder="1" applyAlignment="1">
      <alignment horizontal="justify" vertical="top" wrapText="1"/>
    </xf>
    <xf numFmtId="176" fontId="1" fillId="0" borderId="12" xfId="0" applyNumberFormat="1" applyFont="1" applyFill="1" applyBorder="1" applyAlignment="1">
      <alignment horizontal="justify" vertical="top" wrapText="1"/>
    </xf>
    <xf numFmtId="176" fontId="1" fillId="0" borderId="11" xfId="0" applyNumberFormat="1" applyFont="1" applyFill="1" applyBorder="1" applyAlignment="1">
      <alignment horizontal="justify" vertical="top" wrapText="1"/>
    </xf>
    <xf numFmtId="176" fontId="1" fillId="0" borderId="15" xfId="0" applyNumberFormat="1" applyFont="1" applyFill="1" applyBorder="1" applyAlignment="1">
      <alignment horizontal="justify" vertical="top" wrapText="1"/>
    </xf>
    <xf numFmtId="176" fontId="1" fillId="0" borderId="14" xfId="0" applyNumberFormat="1" applyFont="1" applyFill="1" applyBorder="1" applyAlignment="1">
      <alignment horizontal="justify" vertical="top" wrapText="1"/>
    </xf>
    <xf numFmtId="3" fontId="1" fillId="0" borderId="19" xfId="0" applyNumberFormat="1" applyFont="1" applyFill="1" applyBorder="1" applyAlignment="1">
      <alignment horizontal="justify" vertical="top" wrapText="1"/>
    </xf>
    <xf numFmtId="2" fontId="2" fillId="0" borderId="25" xfId="0" applyNumberFormat="1" applyFont="1" applyFill="1" applyBorder="1" applyAlignment="1">
      <alignment horizontal="center" vertical="top" wrapText="1"/>
    </xf>
    <xf numFmtId="2" fontId="2" fillId="0" borderId="11" xfId="0" applyNumberFormat="1" applyFont="1" applyFill="1" applyBorder="1" applyAlignment="1">
      <alignment horizontal="center" vertical="top" wrapText="1"/>
    </xf>
    <xf numFmtId="0" fontId="2" fillId="0" borderId="41" xfId="0" applyFont="1" applyFill="1" applyBorder="1" applyAlignment="1">
      <alignment horizontal="left" vertical="top" wrapText="1"/>
    </xf>
    <xf numFmtId="178" fontId="2" fillId="0" borderId="18" xfId="0" applyNumberFormat="1" applyFont="1" applyFill="1" applyBorder="1" applyAlignment="1">
      <alignment horizontal="center" vertical="top" wrapText="1"/>
    </xf>
    <xf numFmtId="0" fontId="1" fillId="0" borderId="33" xfId="0" applyNumberFormat="1" applyFont="1" applyFill="1" applyBorder="1" applyAlignment="1">
      <alignment horizontal="justify" vertical="top" wrapText="1"/>
    </xf>
    <xf numFmtId="0" fontId="1" fillId="0" borderId="57" xfId="0" applyFont="1" applyFill="1" applyBorder="1" applyAlignment="1">
      <alignment horizontal="center" vertical="top" wrapText="1"/>
    </xf>
    <xf numFmtId="0" fontId="1" fillId="0" borderId="52" xfId="0" applyFont="1" applyFill="1" applyBorder="1" applyAlignment="1">
      <alignment horizontal="center" vertical="top" wrapText="1"/>
    </xf>
    <xf numFmtId="0" fontId="0" fillId="0" borderId="15" xfId="0" applyFill="1" applyBorder="1" applyAlignment="1">
      <alignment/>
    </xf>
    <xf numFmtId="0" fontId="1" fillId="0" borderId="63" xfId="0" applyFont="1" applyFill="1" applyBorder="1" applyAlignment="1">
      <alignment horizontal="center" vertical="top" wrapText="1"/>
    </xf>
    <xf numFmtId="0" fontId="1" fillId="0" borderId="64" xfId="0" applyFont="1" applyFill="1" applyBorder="1" applyAlignment="1">
      <alignment horizontal="justify" vertical="top" wrapText="1"/>
    </xf>
    <xf numFmtId="0" fontId="1" fillId="0" borderId="16" xfId="0" applyFont="1" applyFill="1" applyBorder="1" applyAlignment="1">
      <alignment vertical="top" wrapText="1"/>
    </xf>
    <xf numFmtId="178" fontId="2" fillId="0" borderId="17" xfId="0" applyNumberFormat="1" applyFont="1" applyFill="1" applyBorder="1" applyAlignment="1">
      <alignment horizontal="center" vertical="top" wrapText="1"/>
    </xf>
    <xf numFmtId="178" fontId="2" fillId="0" borderId="50" xfId="0" applyNumberFormat="1"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24" xfId="0" applyFont="1" applyFill="1" applyBorder="1" applyAlignment="1">
      <alignment horizontal="justify" vertical="top" wrapText="1"/>
    </xf>
    <xf numFmtId="176" fontId="2" fillId="0" borderId="65" xfId="0" applyNumberFormat="1" applyFont="1" applyFill="1" applyBorder="1" applyAlignment="1">
      <alignment horizontal="center" vertical="top" wrapText="1"/>
    </xf>
    <xf numFmtId="176" fontId="2" fillId="0" borderId="13" xfId="0" applyNumberFormat="1" applyFont="1" applyFill="1" applyBorder="1" applyAlignment="1">
      <alignment horizontal="center" vertical="top" wrapText="1"/>
    </xf>
    <xf numFmtId="176" fontId="2" fillId="0" borderId="66" xfId="0" applyNumberFormat="1" applyFont="1" applyFill="1" applyBorder="1" applyAlignment="1">
      <alignment horizontal="center" vertical="top" wrapText="1"/>
    </xf>
    <xf numFmtId="0" fontId="44" fillId="0" borderId="45" xfId="0" applyFont="1" applyFill="1" applyBorder="1" applyAlignment="1">
      <alignment horizontal="center" vertical="top" wrapText="1"/>
    </xf>
    <xf numFmtId="0" fontId="44" fillId="0" borderId="46" xfId="0" applyFont="1" applyFill="1" applyBorder="1" applyAlignment="1">
      <alignment horizontal="justify" vertical="top" wrapText="1"/>
    </xf>
    <xf numFmtId="0" fontId="44" fillId="0" borderId="37" xfId="0" applyFont="1" applyFill="1" applyBorder="1" applyAlignment="1">
      <alignment horizontal="center" vertical="top" wrapText="1"/>
    </xf>
    <xf numFmtId="0" fontId="44" fillId="0" borderId="46" xfId="0" applyFont="1" applyFill="1" applyBorder="1" applyAlignment="1">
      <alignment horizontal="center" vertical="top" wrapText="1"/>
    </xf>
    <xf numFmtId="3" fontId="44" fillId="0" borderId="45" xfId="0" applyNumberFormat="1" applyFont="1" applyFill="1" applyBorder="1" applyAlignment="1">
      <alignment horizontal="center" vertical="top" wrapText="1"/>
    </xf>
    <xf numFmtId="3" fontId="44" fillId="0" borderId="37" xfId="0" applyNumberFormat="1" applyFont="1" applyFill="1" applyBorder="1" applyAlignment="1">
      <alignment horizontal="center" vertical="top" wrapText="1"/>
    </xf>
    <xf numFmtId="3" fontId="44" fillId="0" borderId="46" xfId="0" applyNumberFormat="1" applyFont="1" applyFill="1" applyBorder="1" applyAlignment="1">
      <alignment horizontal="center" vertical="top" wrapText="1"/>
    </xf>
    <xf numFmtId="1" fontId="44" fillId="0" borderId="47" xfId="0" applyNumberFormat="1" applyFont="1" applyFill="1" applyBorder="1" applyAlignment="1">
      <alignment horizontal="center" vertical="top" wrapText="1"/>
    </xf>
    <xf numFmtId="1" fontId="44" fillId="0" borderId="37" xfId="0" applyNumberFormat="1" applyFont="1" applyFill="1" applyBorder="1" applyAlignment="1">
      <alignment horizontal="center" vertical="top" wrapText="1"/>
    </xf>
    <xf numFmtId="1" fontId="44" fillId="0" borderId="67" xfId="0" applyNumberFormat="1" applyFont="1" applyFill="1" applyBorder="1" applyAlignment="1">
      <alignment horizontal="center" vertical="top" wrapText="1"/>
    </xf>
    <xf numFmtId="0" fontId="1" fillId="0" borderId="36" xfId="0" applyFont="1" applyFill="1" applyBorder="1" applyAlignment="1">
      <alignment vertical="center" wrapText="1"/>
    </xf>
    <xf numFmtId="0" fontId="1" fillId="0" borderId="31" xfId="0" applyFont="1" applyFill="1" applyBorder="1" applyAlignment="1">
      <alignment horizontal="center" vertical="top" wrapText="1"/>
    </xf>
    <xf numFmtId="0" fontId="2" fillId="0" borderId="31" xfId="0" applyFont="1" applyFill="1" applyBorder="1" applyAlignment="1">
      <alignment horizontal="center" vertical="top" wrapText="1"/>
    </xf>
    <xf numFmtId="176" fontId="2" fillId="0" borderId="31" xfId="0" applyNumberFormat="1" applyFont="1" applyFill="1" applyBorder="1" applyAlignment="1">
      <alignment horizontal="center" vertical="top" wrapText="1"/>
    </xf>
    <xf numFmtId="0" fontId="1" fillId="0" borderId="29" xfId="0" applyNumberFormat="1" applyFont="1" applyFill="1" applyBorder="1" applyAlignment="1">
      <alignment horizontal="justify" vertical="top" wrapText="1"/>
    </xf>
    <xf numFmtId="4" fontId="1" fillId="0" borderId="12" xfId="0" applyNumberFormat="1" applyFont="1" applyFill="1" applyBorder="1" applyAlignment="1">
      <alignment horizontal="center" vertical="top" wrapText="1"/>
    </xf>
    <xf numFmtId="4" fontId="2" fillId="0" borderId="11" xfId="0" applyNumberFormat="1" applyFont="1" applyFill="1" applyBorder="1" applyAlignment="1">
      <alignment horizontal="center" vertical="top" wrapText="1"/>
    </xf>
    <xf numFmtId="4" fontId="2" fillId="0" borderId="40" xfId="0" applyNumberFormat="1" applyFont="1" applyFill="1" applyBorder="1" applyAlignment="1">
      <alignment horizontal="center" vertical="top" wrapText="1"/>
    </xf>
    <xf numFmtId="2" fontId="2" fillId="0" borderId="43" xfId="0" applyNumberFormat="1" applyFont="1" applyFill="1" applyBorder="1" applyAlignment="1">
      <alignment horizontal="center" vertical="top" wrapText="1"/>
    </xf>
    <xf numFmtId="2" fontId="2" fillId="0" borderId="37" xfId="0" applyNumberFormat="1" applyFont="1" applyFill="1" applyBorder="1" applyAlignment="1">
      <alignment horizontal="center" vertical="top" wrapText="1"/>
    </xf>
    <xf numFmtId="2" fontId="2" fillId="0" borderId="46" xfId="0" applyNumberFormat="1" applyFont="1" applyFill="1" applyBorder="1" applyAlignment="1">
      <alignment horizontal="center" vertical="top" wrapText="1"/>
    </xf>
    <xf numFmtId="2" fontId="1" fillId="0" borderId="19" xfId="0" applyNumberFormat="1" applyFont="1" applyFill="1" applyBorder="1" applyAlignment="1">
      <alignment horizontal="center" vertical="top" wrapText="1"/>
    </xf>
    <xf numFmtId="2" fontId="2" fillId="0" borderId="40" xfId="0" applyNumberFormat="1" applyFont="1" applyFill="1" applyBorder="1" applyAlignment="1">
      <alignment horizontal="center" vertical="top" wrapText="1"/>
    </xf>
    <xf numFmtId="2" fontId="1" fillId="0" borderId="21" xfId="0" applyNumberFormat="1" applyFont="1" applyFill="1" applyBorder="1" applyAlignment="1">
      <alignment horizontal="center" vertical="top" wrapText="1"/>
    </xf>
    <xf numFmtId="2" fontId="1" fillId="0" borderId="33" xfId="0" applyNumberFormat="1" applyFont="1" applyFill="1" applyBorder="1" applyAlignment="1">
      <alignment horizontal="center" vertical="top" wrapText="1"/>
    </xf>
    <xf numFmtId="179" fontId="1" fillId="0" borderId="19" xfId="0" applyNumberFormat="1" applyFont="1" applyFill="1" applyBorder="1" applyAlignment="1">
      <alignment horizontal="center" vertical="top" wrapText="1"/>
    </xf>
    <xf numFmtId="4" fontId="1" fillId="0" borderId="14" xfId="0" applyNumberFormat="1" applyFont="1" applyFill="1" applyBorder="1" applyAlignment="1">
      <alignment horizontal="center" vertical="top" wrapText="1"/>
    </xf>
    <xf numFmtId="2" fontId="2" fillId="0" borderId="35" xfId="0" applyNumberFormat="1" applyFont="1" applyFill="1" applyBorder="1" applyAlignment="1">
      <alignment horizontal="center" vertical="top" wrapText="1"/>
    </xf>
    <xf numFmtId="4" fontId="2" fillId="0" borderId="35" xfId="0" applyNumberFormat="1"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0" fontId="0" fillId="0" borderId="0" xfId="0" applyFill="1" applyAlignment="1">
      <alignment horizontal="justify" vertical="top"/>
    </xf>
    <xf numFmtId="179" fontId="2" fillId="0" borderId="34" xfId="0" applyNumberFormat="1" applyFont="1" applyFill="1" applyBorder="1" applyAlignment="1">
      <alignment horizontal="center" vertical="top" wrapText="1"/>
    </xf>
    <xf numFmtId="179" fontId="2" fillId="0" borderId="11" xfId="0" applyNumberFormat="1" applyFont="1" applyFill="1" applyBorder="1" applyAlignment="1">
      <alignment horizontal="center" vertical="top" wrapText="1"/>
    </xf>
    <xf numFmtId="179" fontId="2" fillId="0" borderId="40" xfId="0" applyNumberFormat="1" applyFont="1" applyFill="1" applyBorder="1" applyAlignment="1">
      <alignment horizontal="center" vertical="top" wrapText="1"/>
    </xf>
    <xf numFmtId="0" fontId="43" fillId="0" borderId="12" xfId="0" applyFont="1" applyFill="1" applyBorder="1" applyAlignment="1">
      <alignment horizontal="center" vertical="top" wrapText="1"/>
    </xf>
    <xf numFmtId="178" fontId="43" fillId="0" borderId="12" xfId="0" applyNumberFormat="1" applyFont="1" applyFill="1" applyBorder="1" applyAlignment="1">
      <alignment horizontal="center" vertical="top" wrapText="1"/>
    </xf>
    <xf numFmtId="178" fontId="43" fillId="0" borderId="11" xfId="0" applyNumberFormat="1" applyFont="1" applyFill="1" applyBorder="1" applyAlignment="1">
      <alignment horizontal="center" vertical="top" wrapText="1"/>
    </xf>
    <xf numFmtId="178" fontId="43" fillId="0" borderId="15" xfId="0" applyNumberFormat="1" applyFont="1" applyFill="1" applyBorder="1" applyAlignment="1">
      <alignment horizontal="center" vertical="top" wrapText="1"/>
    </xf>
    <xf numFmtId="3" fontId="43" fillId="0" borderId="12" xfId="0" applyNumberFormat="1" applyFont="1" applyFill="1" applyBorder="1" applyAlignment="1">
      <alignment horizontal="center" vertical="top" wrapText="1"/>
    </xf>
    <xf numFmtId="3" fontId="43" fillId="0" borderId="11" xfId="0" applyNumberFormat="1" applyFont="1" applyFill="1" applyBorder="1" applyAlignment="1">
      <alignment horizontal="center" vertical="top" wrapText="1"/>
    </xf>
    <xf numFmtId="3" fontId="43" fillId="0" borderId="15" xfId="0" applyNumberFormat="1" applyFont="1" applyFill="1" applyBorder="1" applyAlignment="1">
      <alignment horizontal="center" vertical="top" wrapText="1"/>
    </xf>
    <xf numFmtId="1" fontId="43" fillId="0" borderId="35" xfId="0" applyNumberFormat="1" applyFont="1" applyFill="1" applyBorder="1" applyAlignment="1">
      <alignment horizontal="center" vertical="top" wrapText="1"/>
    </xf>
    <xf numFmtId="1" fontId="43" fillId="0" borderId="11" xfId="0" applyNumberFormat="1" applyFont="1" applyFill="1" applyBorder="1" applyAlignment="1">
      <alignment horizontal="center" vertical="top" wrapText="1"/>
    </xf>
    <xf numFmtId="1" fontId="43" fillId="0" borderId="36" xfId="0" applyNumberFormat="1" applyFont="1" applyFill="1" applyBorder="1" applyAlignment="1">
      <alignment horizontal="center" vertical="top" wrapText="1"/>
    </xf>
    <xf numFmtId="0" fontId="0" fillId="0" borderId="0" xfId="0" applyFont="1" applyFill="1" applyAlignment="1">
      <alignment/>
    </xf>
    <xf numFmtId="0" fontId="43" fillId="0" borderId="15" xfId="0" applyFont="1" applyFill="1" applyBorder="1" applyAlignment="1">
      <alignment horizontal="justify" vertical="top"/>
    </xf>
    <xf numFmtId="179" fontId="1" fillId="0" borderId="14" xfId="0" applyNumberFormat="1" applyFont="1" applyFill="1" applyBorder="1" applyAlignment="1">
      <alignment horizontal="center" vertical="top" wrapText="1"/>
    </xf>
    <xf numFmtId="179" fontId="2" fillId="0" borderId="25" xfId="0" applyNumberFormat="1" applyFont="1" applyFill="1" applyBorder="1" applyAlignment="1">
      <alignment horizontal="center" vertical="top" wrapText="1"/>
    </xf>
    <xf numFmtId="179" fontId="2" fillId="0" borderId="47" xfId="0" applyNumberFormat="1" applyFont="1" applyFill="1" applyBorder="1" applyAlignment="1">
      <alignment horizontal="center" vertical="top" wrapText="1"/>
    </xf>
    <xf numFmtId="179" fontId="2" fillId="0" borderId="37" xfId="0" applyNumberFormat="1" applyFont="1" applyFill="1" applyBorder="1" applyAlignment="1">
      <alignment horizontal="center" vertical="top" wrapText="1"/>
    </xf>
    <xf numFmtId="179" fontId="2" fillId="0" borderId="48" xfId="0" applyNumberFormat="1" applyFont="1" applyFill="1" applyBorder="1" applyAlignment="1">
      <alignment horizontal="center" vertical="top" wrapText="1"/>
    </xf>
    <xf numFmtId="179" fontId="2" fillId="0" borderId="31" xfId="0" applyNumberFormat="1" applyFont="1" applyFill="1" applyBorder="1" applyAlignment="1">
      <alignment horizontal="center" vertical="top" wrapText="1"/>
    </xf>
    <xf numFmtId="177" fontId="1" fillId="0" borderId="12" xfId="0" applyNumberFormat="1" applyFont="1" applyFill="1" applyBorder="1" applyAlignment="1">
      <alignment horizontal="center" vertical="top" wrapText="1"/>
    </xf>
    <xf numFmtId="177" fontId="1" fillId="0" borderId="11" xfId="0" applyNumberFormat="1" applyFont="1" applyFill="1" applyBorder="1" applyAlignment="1">
      <alignment horizontal="center" vertical="top" wrapText="1"/>
    </xf>
    <xf numFmtId="177" fontId="1" fillId="0" borderId="15" xfId="0" applyNumberFormat="1" applyFont="1" applyFill="1" applyBorder="1" applyAlignment="1">
      <alignment horizontal="center" vertical="top" wrapText="1"/>
    </xf>
    <xf numFmtId="177" fontId="1" fillId="0" borderId="14" xfId="0" applyNumberFormat="1" applyFont="1" applyFill="1" applyBorder="1" applyAlignment="1">
      <alignment horizontal="center" vertical="top" wrapText="1"/>
    </xf>
    <xf numFmtId="177" fontId="1" fillId="0" borderId="19" xfId="0" applyNumberFormat="1" applyFont="1" applyFill="1" applyBorder="1" applyAlignment="1">
      <alignment horizontal="center" vertical="top" wrapText="1"/>
    </xf>
    <xf numFmtId="179" fontId="2" fillId="0" borderId="35" xfId="0" applyNumberFormat="1" applyFont="1" applyFill="1" applyBorder="1" applyAlignment="1">
      <alignment horizontal="center" vertical="top" wrapText="1"/>
    </xf>
    <xf numFmtId="179" fontId="2" fillId="0" borderId="14" xfId="0" applyNumberFormat="1" applyFont="1" applyFill="1" applyBorder="1" applyAlignment="1">
      <alignment horizontal="center" vertical="top" wrapText="1"/>
    </xf>
    <xf numFmtId="179" fontId="1" fillId="0" borderId="15" xfId="0" applyNumberFormat="1" applyFont="1" applyFill="1" applyBorder="1" applyAlignment="1">
      <alignment horizontal="justify" vertical="top" wrapText="1"/>
    </xf>
    <xf numFmtId="0" fontId="2" fillId="0" borderId="34" xfId="0" applyFont="1" applyFill="1" applyBorder="1" applyAlignment="1" applyProtection="1">
      <alignment horizontal="center" vertical="top" wrapText="1"/>
      <protection/>
    </xf>
    <xf numFmtId="0" fontId="2" fillId="0" borderId="37" xfId="0" applyFont="1" applyFill="1" applyBorder="1" applyAlignment="1" applyProtection="1">
      <alignment horizontal="center" vertical="top" wrapText="1"/>
      <protection/>
    </xf>
    <xf numFmtId="0" fontId="2" fillId="0" borderId="46" xfId="0" applyFont="1" applyFill="1" applyBorder="1" applyAlignment="1" applyProtection="1">
      <alignment horizontal="center" vertical="top" wrapText="1"/>
      <protection/>
    </xf>
    <xf numFmtId="0" fontId="1" fillId="0" borderId="35" xfId="0" applyFont="1" applyFill="1" applyBorder="1" applyAlignment="1" applyProtection="1">
      <alignment horizontal="center" vertical="top" wrapText="1"/>
      <protection locked="0"/>
    </xf>
    <xf numFmtId="0" fontId="1" fillId="0" borderId="19" xfId="0" applyFont="1" applyFill="1" applyBorder="1" applyAlignment="1" applyProtection="1">
      <alignment horizontal="center" vertical="top" wrapText="1"/>
      <protection locked="0"/>
    </xf>
    <xf numFmtId="0" fontId="1" fillId="0" borderId="15" xfId="0" applyFont="1" applyFill="1" applyBorder="1" applyAlignment="1" applyProtection="1">
      <alignment horizontal="center" vertical="top" wrapText="1"/>
      <protection locked="0"/>
    </xf>
    <xf numFmtId="0" fontId="2" fillId="0" borderId="35" xfId="0" applyFont="1" applyFill="1" applyBorder="1" applyAlignment="1" applyProtection="1">
      <alignment horizontal="center" vertical="top" wrapText="1"/>
      <protection locked="0"/>
    </xf>
    <xf numFmtId="0" fontId="2" fillId="0" borderId="19" xfId="0" applyFont="1" applyFill="1" applyBorder="1" applyAlignment="1" applyProtection="1">
      <alignment horizontal="center" vertical="top" wrapText="1"/>
      <protection locked="0"/>
    </xf>
    <xf numFmtId="0" fontId="2" fillId="0" borderId="15" xfId="0" applyFont="1" applyFill="1" applyBorder="1" applyAlignment="1" applyProtection="1">
      <alignment horizontal="center" vertical="top" wrapText="1"/>
      <protection locked="0"/>
    </xf>
    <xf numFmtId="178" fontId="2" fillId="0" borderId="35" xfId="0" applyNumberFormat="1" applyFont="1" applyFill="1" applyBorder="1" applyAlignment="1" applyProtection="1">
      <alignment horizontal="center" vertical="top" wrapText="1"/>
      <protection locked="0"/>
    </xf>
    <xf numFmtId="0" fontId="2" fillId="0" borderId="35" xfId="0" applyFont="1" applyFill="1" applyBorder="1" applyAlignment="1" applyProtection="1">
      <alignment horizontal="center" vertical="top" wrapText="1"/>
      <protection/>
    </xf>
    <xf numFmtId="0" fontId="2" fillId="0" borderId="11" xfId="0" applyFont="1" applyFill="1" applyBorder="1" applyAlignment="1" applyProtection="1">
      <alignment horizontal="center" vertical="top" wrapText="1"/>
      <protection/>
    </xf>
    <xf numFmtId="0" fontId="2" fillId="0" borderId="15" xfId="0" applyFont="1" applyFill="1" applyBorder="1" applyAlignment="1" applyProtection="1">
      <alignment horizontal="center" vertical="top" wrapText="1"/>
      <protection/>
    </xf>
    <xf numFmtId="0" fontId="1" fillId="0" borderId="35" xfId="0" applyFont="1" applyFill="1" applyBorder="1" applyAlignment="1" applyProtection="1">
      <alignment horizontal="center" vertical="top" wrapText="1"/>
      <protection/>
    </xf>
    <xf numFmtId="0" fontId="2" fillId="0" borderId="53" xfId="0" applyFont="1" applyFill="1" applyBorder="1" applyAlignment="1" applyProtection="1">
      <alignment horizontal="center" vertical="top" wrapText="1"/>
      <protection locked="0"/>
    </xf>
    <xf numFmtId="0" fontId="2" fillId="0" borderId="50" xfId="0" applyFont="1" applyFill="1" applyBorder="1" applyAlignment="1" applyProtection="1">
      <alignment horizontal="center" vertical="top" wrapText="1"/>
      <protection locked="0"/>
    </xf>
    <xf numFmtId="0" fontId="2" fillId="0" borderId="18" xfId="0" applyFont="1" applyFill="1" applyBorder="1" applyAlignment="1" applyProtection="1">
      <alignment horizontal="center" vertical="top" wrapText="1"/>
      <protection locked="0"/>
    </xf>
    <xf numFmtId="0" fontId="2" fillId="0" borderId="14" xfId="0" applyFont="1" applyFill="1" applyBorder="1" applyAlignment="1" applyProtection="1">
      <alignment horizontal="center" vertical="top" wrapText="1"/>
      <protection/>
    </xf>
    <xf numFmtId="0" fontId="1" fillId="0" borderId="34" xfId="0" applyFont="1" applyFill="1" applyBorder="1" applyAlignment="1" applyProtection="1">
      <alignment horizontal="center" vertical="top" wrapText="1"/>
      <protection locked="0"/>
    </xf>
    <xf numFmtId="0" fontId="1" fillId="0" borderId="32" xfId="0" applyFont="1" applyFill="1" applyBorder="1" applyAlignment="1" applyProtection="1">
      <alignment horizontal="center" vertical="top" wrapText="1"/>
      <protection locked="0"/>
    </xf>
    <xf numFmtId="0" fontId="1" fillId="0" borderId="33" xfId="0" applyFont="1" applyFill="1" applyBorder="1" applyAlignment="1" applyProtection="1">
      <alignment horizontal="center" vertical="top" wrapText="1"/>
      <protection locked="0"/>
    </xf>
    <xf numFmtId="0" fontId="1" fillId="0" borderId="11" xfId="0" applyFont="1" applyFill="1" applyBorder="1" applyAlignment="1" applyProtection="1">
      <alignment horizontal="center" vertical="top" wrapText="1"/>
      <protection/>
    </xf>
    <xf numFmtId="0" fontId="1" fillId="0" borderId="15" xfId="0" applyFont="1" applyFill="1" applyBorder="1" applyAlignment="1" applyProtection="1">
      <alignment horizontal="center" vertical="top" wrapText="1"/>
      <protection/>
    </xf>
    <xf numFmtId="2" fontId="2" fillId="0" borderId="34" xfId="0" applyNumberFormat="1" applyFont="1" applyFill="1" applyBorder="1" applyAlignment="1" applyProtection="1">
      <alignment horizontal="center" vertical="top" wrapText="1"/>
      <protection/>
    </xf>
    <xf numFmtId="2" fontId="1" fillId="0" borderId="35" xfId="0" applyNumberFormat="1" applyFont="1" applyFill="1" applyBorder="1" applyAlignment="1" applyProtection="1">
      <alignment horizontal="center" vertical="top" wrapText="1"/>
      <protection locked="0"/>
    </xf>
    <xf numFmtId="2" fontId="2" fillId="0" borderId="16" xfId="0" applyNumberFormat="1" applyFont="1" applyFill="1" applyBorder="1" applyAlignment="1">
      <alignment horizontal="center" vertical="top" wrapText="1"/>
    </xf>
    <xf numFmtId="2" fontId="2" fillId="0" borderId="17" xfId="0" applyNumberFormat="1" applyFont="1" applyFill="1" applyBorder="1" applyAlignment="1">
      <alignment horizontal="center" vertical="top" wrapText="1"/>
    </xf>
    <xf numFmtId="2" fontId="2" fillId="0" borderId="18" xfId="0" applyNumberFormat="1" applyFont="1" applyFill="1" applyBorder="1" applyAlignment="1">
      <alignment horizontal="center" vertical="top" wrapText="1"/>
    </xf>
    <xf numFmtId="2" fontId="2" fillId="0" borderId="35" xfId="0" applyNumberFormat="1" applyFont="1" applyFill="1" applyBorder="1" applyAlignment="1" applyProtection="1">
      <alignment horizontal="center" vertical="top" wrapText="1"/>
      <protection locked="0"/>
    </xf>
    <xf numFmtId="2" fontId="2" fillId="0" borderId="12" xfId="0" applyNumberFormat="1" applyFont="1" applyFill="1" applyBorder="1" applyAlignment="1">
      <alignment horizontal="center" vertical="top" wrapText="1"/>
    </xf>
    <xf numFmtId="2" fontId="2" fillId="0" borderId="35" xfId="0" applyNumberFormat="1" applyFont="1" applyFill="1" applyBorder="1" applyAlignment="1" applyProtection="1">
      <alignment horizontal="center" vertical="top" wrapText="1"/>
      <protection/>
    </xf>
    <xf numFmtId="2" fontId="1" fillId="0" borderId="14" xfId="0" applyNumberFormat="1" applyFont="1" applyFill="1" applyBorder="1" applyAlignment="1">
      <alignment horizontal="center" vertical="top" wrapText="1"/>
    </xf>
    <xf numFmtId="2" fontId="1" fillId="0" borderId="35" xfId="0" applyNumberFormat="1" applyFont="1" applyFill="1" applyBorder="1" applyAlignment="1" applyProtection="1">
      <alignment horizontal="center" vertical="top" wrapText="1"/>
      <protection/>
    </xf>
    <xf numFmtId="2" fontId="1" fillId="0" borderId="18" xfId="0" applyNumberFormat="1" applyFont="1" applyFill="1" applyBorder="1" applyAlignment="1">
      <alignment horizontal="center" vertical="top" wrapText="1"/>
    </xf>
    <xf numFmtId="2" fontId="2" fillId="0" borderId="53" xfId="0" applyNumberFormat="1" applyFont="1" applyFill="1" applyBorder="1" applyAlignment="1" applyProtection="1">
      <alignment horizontal="center" vertical="top" wrapText="1"/>
      <protection locked="0"/>
    </xf>
    <xf numFmtId="2" fontId="2" fillId="0" borderId="14" xfId="0" applyNumberFormat="1" applyFont="1" applyFill="1" applyBorder="1" applyAlignment="1" applyProtection="1">
      <alignment horizontal="center" vertical="top" wrapText="1"/>
      <protection/>
    </xf>
    <xf numFmtId="2" fontId="1" fillId="0" borderId="20" xfId="0" applyNumberFormat="1" applyFont="1" applyFill="1" applyBorder="1" applyAlignment="1">
      <alignment horizontal="center" vertical="top" wrapText="1"/>
    </xf>
    <xf numFmtId="2" fontId="1" fillId="0" borderId="34" xfId="0" applyNumberFormat="1" applyFont="1" applyFill="1" applyBorder="1" applyAlignment="1" applyProtection="1">
      <alignment horizontal="center" vertical="top" wrapText="1"/>
      <protection locked="0"/>
    </xf>
    <xf numFmtId="177" fontId="2" fillId="0" borderId="43" xfId="0" applyNumberFormat="1" applyFont="1" applyFill="1" applyBorder="1" applyAlignment="1">
      <alignment horizontal="center" vertical="top" wrapText="1"/>
    </xf>
    <xf numFmtId="177" fontId="2" fillId="0" borderId="34" xfId="0" applyNumberFormat="1" applyFont="1" applyFill="1" applyBorder="1" applyAlignment="1" applyProtection="1">
      <alignment horizontal="center" vertical="top" wrapText="1"/>
      <protection/>
    </xf>
    <xf numFmtId="0" fontId="1" fillId="0" borderId="31" xfId="0" applyFont="1" applyFill="1" applyBorder="1" applyAlignment="1">
      <alignment horizontal="center" vertical="top" wrapText="1"/>
    </xf>
    <xf numFmtId="0" fontId="1" fillId="0" borderId="68" xfId="0" applyFont="1" applyFill="1" applyBorder="1" applyAlignment="1">
      <alignment horizontal="center" vertical="top" wrapText="1"/>
    </xf>
    <xf numFmtId="0" fontId="1" fillId="0" borderId="52"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69" xfId="0" applyFont="1" applyFill="1" applyBorder="1" applyAlignment="1">
      <alignment horizontal="center" vertical="top" wrapText="1"/>
    </xf>
    <xf numFmtId="0" fontId="1" fillId="0" borderId="42" xfId="0" applyFont="1" applyFill="1" applyBorder="1" applyAlignment="1">
      <alignment horizontal="justify" vertical="top"/>
    </xf>
    <xf numFmtId="0" fontId="1" fillId="0" borderId="28" xfId="0" applyFont="1" applyFill="1" applyBorder="1" applyAlignment="1">
      <alignment horizontal="justify" vertical="top"/>
    </xf>
    <xf numFmtId="0" fontId="7" fillId="0" borderId="54" xfId="0" applyFont="1" applyFill="1" applyBorder="1" applyAlignment="1">
      <alignment horizontal="center" vertical="top" wrapText="1"/>
    </xf>
    <xf numFmtId="0" fontId="7" fillId="0" borderId="44" xfId="0" applyFont="1" applyFill="1" applyBorder="1" applyAlignment="1">
      <alignment horizontal="center" vertical="top" wrapText="1"/>
    </xf>
    <xf numFmtId="0" fontId="7" fillId="0" borderId="59" xfId="0" applyFont="1" applyFill="1" applyBorder="1" applyAlignment="1">
      <alignment horizontal="center" vertical="top" wrapText="1"/>
    </xf>
    <xf numFmtId="0" fontId="1" fillId="0" borderId="42" xfId="0" applyFont="1" applyFill="1" applyBorder="1" applyAlignment="1">
      <alignment horizontal="justify" vertical="top" wrapText="1"/>
    </xf>
    <xf numFmtId="0" fontId="1" fillId="0" borderId="28" xfId="0" applyFont="1" applyFill="1" applyBorder="1" applyAlignment="1">
      <alignment horizontal="justify" vertical="top" wrapText="1"/>
    </xf>
    <xf numFmtId="0" fontId="1" fillId="0" borderId="52" xfId="0" applyFont="1" applyFill="1" applyBorder="1" applyAlignment="1">
      <alignment horizontal="justify" vertical="top" wrapText="1"/>
    </xf>
    <xf numFmtId="0" fontId="1" fillId="0" borderId="52" xfId="0" applyFont="1" applyFill="1" applyBorder="1" applyAlignment="1">
      <alignment horizontal="justify" vertical="top"/>
    </xf>
    <xf numFmtId="0" fontId="43" fillId="0" borderId="68" xfId="0" applyFont="1" applyFill="1" applyBorder="1" applyAlignment="1">
      <alignment horizontal="center" vertical="top" wrapText="1"/>
    </xf>
    <xf numFmtId="0" fontId="43" fillId="0" borderId="52" xfId="0" applyFont="1" applyFill="1" applyBorder="1" applyAlignment="1">
      <alignment horizontal="center" vertical="top" wrapText="1"/>
    </xf>
    <xf numFmtId="0" fontId="43" fillId="0" borderId="28" xfId="0" applyFont="1" applyFill="1" applyBorder="1" applyAlignment="1">
      <alignment horizontal="center" vertical="top" wrapText="1"/>
    </xf>
    <xf numFmtId="0" fontId="0" fillId="0" borderId="68" xfId="0" applyFill="1" applyBorder="1" applyAlignment="1">
      <alignment horizontal="center"/>
    </xf>
    <xf numFmtId="0" fontId="0" fillId="0" borderId="52" xfId="0" applyFill="1" applyBorder="1" applyAlignment="1">
      <alignment horizontal="center"/>
    </xf>
    <xf numFmtId="0" fontId="0" fillId="0" borderId="28" xfId="0" applyFill="1" applyBorder="1" applyAlignment="1">
      <alignment horizontal="center"/>
    </xf>
    <xf numFmtId="0" fontId="7" fillId="0" borderId="70"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71" xfId="0" applyFont="1" applyFill="1" applyBorder="1" applyAlignment="1">
      <alignment horizontal="center" vertical="top" wrapText="1"/>
    </xf>
    <xf numFmtId="0" fontId="1" fillId="0" borderId="38" xfId="0" applyFont="1" applyFill="1" applyBorder="1" applyAlignment="1">
      <alignment horizontal="justify" vertical="top"/>
    </xf>
    <xf numFmtId="0" fontId="1" fillId="0" borderId="41" xfId="0" applyFont="1" applyFill="1" applyBorder="1" applyAlignment="1">
      <alignment horizontal="justify" vertical="top"/>
    </xf>
    <xf numFmtId="0" fontId="1" fillId="0" borderId="71" xfId="0" applyFont="1" applyFill="1" applyBorder="1" applyAlignment="1">
      <alignment horizontal="justify" vertical="top"/>
    </xf>
    <xf numFmtId="0" fontId="1" fillId="0" borderId="68" xfId="0" applyFont="1" applyFill="1" applyBorder="1" applyAlignment="1">
      <alignment horizontal="justify" vertical="top"/>
    </xf>
    <xf numFmtId="0" fontId="1" fillId="0" borderId="69" xfId="0" applyFont="1" applyFill="1" applyBorder="1" applyAlignment="1">
      <alignment horizontal="justify" vertical="top"/>
    </xf>
    <xf numFmtId="0" fontId="1" fillId="0" borderId="69" xfId="0" applyFont="1" applyFill="1" applyBorder="1" applyAlignment="1">
      <alignment horizontal="justify" vertical="top" wrapText="1"/>
    </xf>
    <xf numFmtId="0" fontId="7" fillId="0" borderId="72"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41" xfId="0" applyFont="1" applyFill="1" applyBorder="1" applyAlignment="1">
      <alignment horizontal="center" vertical="top" wrapText="1"/>
    </xf>
    <xf numFmtId="0" fontId="1" fillId="0" borderId="42" xfId="0" applyNumberFormat="1" applyFont="1" applyFill="1" applyBorder="1" applyAlignment="1">
      <alignment horizontal="justify" vertical="top" wrapText="1"/>
    </xf>
    <xf numFmtId="0" fontId="1" fillId="0" borderId="28" xfId="0" applyNumberFormat="1" applyFont="1" applyFill="1" applyBorder="1" applyAlignment="1">
      <alignment horizontal="justify" vertical="top" wrapText="1"/>
    </xf>
    <xf numFmtId="0" fontId="1" fillId="0" borderId="31"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0" fillId="0" borderId="31" xfId="0"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157"/>
  <sheetViews>
    <sheetView view="pageBreakPreview" zoomScale="70" zoomScaleSheetLayoutView="70" zoomScalePageLayoutView="0" workbookViewId="0" topLeftCell="A8">
      <selection activeCell="A26" sqref="A26:P26"/>
    </sheetView>
  </sheetViews>
  <sheetFormatPr defaultColWidth="9.00390625" defaultRowHeight="12.75"/>
  <cols>
    <col min="1" max="1" width="6.75390625" style="0" customWidth="1"/>
    <col min="2" max="2" width="57.25390625" style="0" customWidth="1"/>
    <col min="3" max="3" width="15.00390625" style="0" customWidth="1"/>
    <col min="4" max="4" width="10.75390625" style="0" customWidth="1"/>
    <col min="5" max="6" width="7.75390625" style="0" customWidth="1"/>
    <col min="7" max="7" width="8.25390625" style="0" customWidth="1"/>
    <col min="8" max="8" width="7.75390625" style="0" customWidth="1"/>
    <col min="9" max="9" width="6.75390625" style="0" customWidth="1"/>
    <col min="10" max="15" width="7.875" style="0" customWidth="1"/>
    <col min="16" max="16" width="57.00390625" style="0" customWidth="1"/>
  </cols>
  <sheetData>
    <row r="1" spans="1:16" ht="12.75">
      <c r="A1" s="469" t="s">
        <v>20</v>
      </c>
      <c r="B1" s="469"/>
      <c r="C1" s="469"/>
      <c r="D1" s="469"/>
      <c r="E1" s="469"/>
      <c r="F1" s="469"/>
      <c r="G1" s="469"/>
      <c r="H1" s="469"/>
      <c r="I1" s="469"/>
      <c r="J1" s="469"/>
      <c r="K1" s="469"/>
      <c r="L1" s="469"/>
      <c r="M1" s="469"/>
      <c r="N1" s="469"/>
      <c r="O1" s="469"/>
      <c r="P1" s="469"/>
    </row>
    <row r="2" spans="1:16" ht="12.75">
      <c r="A2" s="470" t="s">
        <v>154</v>
      </c>
      <c r="B2" s="470"/>
      <c r="C2" s="470"/>
      <c r="D2" s="470"/>
      <c r="E2" s="470"/>
      <c r="F2" s="470"/>
      <c r="G2" s="470"/>
      <c r="H2" s="470"/>
      <c r="I2" s="470"/>
      <c r="J2" s="470"/>
      <c r="K2" s="470"/>
      <c r="L2" s="470"/>
      <c r="M2" s="470"/>
      <c r="N2" s="470"/>
      <c r="O2" s="470"/>
      <c r="P2" s="470"/>
    </row>
    <row r="3" spans="1:16" ht="12.75">
      <c r="A3" s="470" t="s">
        <v>150</v>
      </c>
      <c r="B3" s="470"/>
      <c r="C3" s="470"/>
      <c r="D3" s="470"/>
      <c r="E3" s="470"/>
      <c r="F3" s="470"/>
      <c r="G3" s="470"/>
      <c r="H3" s="470"/>
      <c r="I3" s="470"/>
      <c r="J3" s="470"/>
      <c r="K3" s="470"/>
      <c r="L3" s="470"/>
      <c r="M3" s="470"/>
      <c r="N3" s="470"/>
      <c r="O3" s="470"/>
      <c r="P3" s="470"/>
    </row>
    <row r="4" spans="1:16" ht="12.75">
      <c r="A4" s="470"/>
      <c r="B4" s="470"/>
      <c r="C4" s="470"/>
      <c r="D4" s="470"/>
      <c r="E4" s="470"/>
      <c r="F4" s="470"/>
      <c r="G4" s="470"/>
      <c r="H4" s="470"/>
      <c r="I4" s="470"/>
      <c r="J4" s="470"/>
      <c r="K4" s="470"/>
      <c r="L4" s="470"/>
      <c r="M4" s="470"/>
      <c r="N4" s="470"/>
      <c r="O4" s="470"/>
      <c r="P4" s="470"/>
    </row>
    <row r="5" spans="1:16" ht="13.5" thickBot="1">
      <c r="A5" s="1"/>
      <c r="B5" s="1"/>
      <c r="C5" s="1"/>
      <c r="D5" s="1"/>
      <c r="E5" s="1"/>
      <c r="F5" s="1"/>
      <c r="G5" s="1"/>
      <c r="H5" s="1"/>
      <c r="I5" s="1"/>
      <c r="J5" s="1"/>
      <c r="K5" s="1"/>
      <c r="L5" s="1"/>
      <c r="M5" s="1"/>
      <c r="N5" s="1"/>
      <c r="O5" s="1"/>
      <c r="P5" s="94" t="s">
        <v>84</v>
      </c>
    </row>
    <row r="6" spans="1:16" ht="39" customHeight="1" thickBot="1">
      <c r="A6" s="471"/>
      <c r="B6" s="433" t="s">
        <v>118</v>
      </c>
      <c r="C6" s="433" t="s">
        <v>158</v>
      </c>
      <c r="D6" s="433" t="s">
        <v>148</v>
      </c>
      <c r="E6" s="433"/>
      <c r="F6" s="433"/>
      <c r="G6" s="433"/>
      <c r="H6" s="433"/>
      <c r="I6" s="433"/>
      <c r="J6" s="433" t="s">
        <v>238</v>
      </c>
      <c r="K6" s="433"/>
      <c r="L6" s="433"/>
      <c r="M6" s="433" t="s">
        <v>345</v>
      </c>
      <c r="N6" s="433"/>
      <c r="O6" s="433"/>
      <c r="P6" s="433" t="s">
        <v>152</v>
      </c>
    </row>
    <row r="7" spans="1:16" ht="28.5" customHeight="1" thickBot="1">
      <c r="A7" s="471"/>
      <c r="B7" s="433"/>
      <c r="C7" s="433"/>
      <c r="D7" s="468" t="s">
        <v>125</v>
      </c>
      <c r="E7" s="468"/>
      <c r="F7" s="468"/>
      <c r="G7" s="468" t="s">
        <v>120</v>
      </c>
      <c r="H7" s="468"/>
      <c r="I7" s="468"/>
      <c r="J7" s="433" t="s">
        <v>149</v>
      </c>
      <c r="K7" s="433"/>
      <c r="L7" s="433"/>
      <c r="M7" s="433" t="s">
        <v>149</v>
      </c>
      <c r="N7" s="433"/>
      <c r="O7" s="433"/>
      <c r="P7" s="433"/>
    </row>
    <row r="8" spans="1:16" ht="13.5" thickBot="1">
      <c r="A8" s="471"/>
      <c r="B8" s="433"/>
      <c r="C8" s="433"/>
      <c r="D8" s="344" t="s">
        <v>0</v>
      </c>
      <c r="E8" s="344" t="s">
        <v>18</v>
      </c>
      <c r="F8" s="344" t="s">
        <v>19</v>
      </c>
      <c r="G8" s="344" t="s">
        <v>0</v>
      </c>
      <c r="H8" s="344" t="s">
        <v>18</v>
      </c>
      <c r="I8" s="344" t="s">
        <v>19</v>
      </c>
      <c r="J8" s="344" t="s">
        <v>0</v>
      </c>
      <c r="K8" s="344" t="s">
        <v>18</v>
      </c>
      <c r="L8" s="344" t="s">
        <v>19</v>
      </c>
      <c r="M8" s="344" t="s">
        <v>0</v>
      </c>
      <c r="N8" s="344" t="s">
        <v>18</v>
      </c>
      <c r="O8" s="344" t="s">
        <v>19</v>
      </c>
      <c r="P8" s="433"/>
    </row>
    <row r="9" spans="1:16" ht="12.75" customHeight="1" thickBot="1">
      <c r="A9" s="344"/>
      <c r="B9" s="345" t="s">
        <v>126</v>
      </c>
      <c r="C9" s="345"/>
      <c r="D9" s="346">
        <f>D11+D27+D69+D76+D86</f>
        <v>1112.53338253</v>
      </c>
      <c r="E9" s="346">
        <f aca="true" t="shared" si="0" ref="E9:O9">E11+E27+E69+E76+E86</f>
        <v>942.8356644399998</v>
      </c>
      <c r="F9" s="346">
        <f t="shared" si="0"/>
        <v>104.29987359</v>
      </c>
      <c r="G9" s="346">
        <f t="shared" si="0"/>
        <v>91.05248658000001</v>
      </c>
      <c r="H9" s="346">
        <f t="shared" si="0"/>
        <v>34.13886444</v>
      </c>
      <c r="I9" s="346">
        <f t="shared" si="0"/>
        <v>46.02577764</v>
      </c>
      <c r="J9" s="346">
        <f>J11+J27+J69+J76+J86</f>
        <v>3.8</v>
      </c>
      <c r="K9" s="346">
        <f>K11+K27+K69+K76+K86</f>
        <v>2</v>
      </c>
      <c r="L9" s="346">
        <f>L11+L27+L69+L76+L86</f>
        <v>0.1</v>
      </c>
      <c r="M9" s="346">
        <f t="shared" si="0"/>
        <v>3.8</v>
      </c>
      <c r="N9" s="346">
        <f t="shared" si="0"/>
        <v>2</v>
      </c>
      <c r="O9" s="346">
        <f t="shared" si="0"/>
        <v>0.1</v>
      </c>
      <c r="P9" s="64"/>
    </row>
    <row r="10" spans="1:16" ht="16.5" customHeight="1" thickBot="1">
      <c r="A10" s="463" t="s">
        <v>1</v>
      </c>
      <c r="B10" s="464"/>
      <c r="C10" s="464"/>
      <c r="D10" s="464"/>
      <c r="E10" s="464"/>
      <c r="F10" s="464"/>
      <c r="G10" s="464"/>
      <c r="H10" s="464"/>
      <c r="I10" s="464"/>
      <c r="J10" s="464"/>
      <c r="K10" s="464"/>
      <c r="L10" s="464"/>
      <c r="M10" s="464"/>
      <c r="N10" s="464"/>
      <c r="O10" s="464"/>
      <c r="P10" s="465"/>
    </row>
    <row r="11" spans="1:16" s="3" customFormat="1" ht="13.5" thickBot="1">
      <c r="A11" s="96"/>
      <c r="B11" s="97" t="s">
        <v>0</v>
      </c>
      <c r="C11" s="98"/>
      <c r="D11" s="58">
        <f>D12+D18+D24</f>
        <v>63.713100000000004</v>
      </c>
      <c r="E11" s="58">
        <f aca="true" t="shared" si="1" ref="E11:O11">E12+E18+E24</f>
        <v>58.30050000000001</v>
      </c>
      <c r="F11" s="58">
        <f t="shared" si="1"/>
        <v>5.4126</v>
      </c>
      <c r="G11" s="58">
        <f t="shared" si="1"/>
        <v>30.233700000000002</v>
      </c>
      <c r="H11" s="58">
        <f t="shared" si="1"/>
        <v>28.153</v>
      </c>
      <c r="I11" s="58">
        <f t="shared" si="1"/>
        <v>2.0807</v>
      </c>
      <c r="J11" s="58">
        <f>J12+J18+J24</f>
        <v>2.1</v>
      </c>
      <c r="K11" s="58">
        <f>K12+K18+K24</f>
        <v>2</v>
      </c>
      <c r="L11" s="58">
        <f>L12+L18+L24</f>
        <v>0.1</v>
      </c>
      <c r="M11" s="58">
        <f t="shared" si="1"/>
        <v>2.1</v>
      </c>
      <c r="N11" s="58">
        <f t="shared" si="1"/>
        <v>2</v>
      </c>
      <c r="O11" s="58">
        <f t="shared" si="1"/>
        <v>0.1</v>
      </c>
      <c r="P11" s="64"/>
    </row>
    <row r="12" spans="1:16" s="6" customFormat="1" ht="15.75" customHeight="1">
      <c r="A12" s="99" t="s">
        <v>2</v>
      </c>
      <c r="B12" s="100" t="s">
        <v>153</v>
      </c>
      <c r="C12" s="434" t="s">
        <v>159</v>
      </c>
      <c r="D12" s="101">
        <f>SUM(D13:D15)</f>
        <v>56.4091</v>
      </c>
      <c r="E12" s="102">
        <f aca="true" t="shared" si="2" ref="E12:O12">SUM(E13:E15)</f>
        <v>51.450500000000005</v>
      </c>
      <c r="F12" s="103">
        <f t="shared" si="2"/>
        <v>4.958600000000001</v>
      </c>
      <c r="G12" s="101">
        <f t="shared" si="2"/>
        <v>26.349700000000002</v>
      </c>
      <c r="H12" s="102">
        <f t="shared" si="2"/>
        <v>24.553</v>
      </c>
      <c r="I12" s="103">
        <f t="shared" si="2"/>
        <v>1.7967</v>
      </c>
      <c r="J12" s="101">
        <f>SUM(J13:J15)</f>
        <v>2.1</v>
      </c>
      <c r="K12" s="102">
        <f>SUM(K13:K15)</f>
        <v>2</v>
      </c>
      <c r="L12" s="103">
        <f>SUM(L13:L15)</f>
        <v>0.1</v>
      </c>
      <c r="M12" s="101">
        <f t="shared" si="2"/>
        <v>2.1</v>
      </c>
      <c r="N12" s="102">
        <f t="shared" si="2"/>
        <v>2</v>
      </c>
      <c r="O12" s="103">
        <f t="shared" si="2"/>
        <v>0.1</v>
      </c>
      <c r="P12" s="460" t="s">
        <v>332</v>
      </c>
    </row>
    <row r="13" spans="1:16" s="6" customFormat="1" ht="25.5">
      <c r="A13" s="13" t="s">
        <v>23</v>
      </c>
      <c r="B13" s="34" t="s">
        <v>43</v>
      </c>
      <c r="C13" s="435"/>
      <c r="D13" s="35">
        <f>E13+F13</f>
        <v>38.5705</v>
      </c>
      <c r="E13" s="36">
        <f>11.673+13.195+13.7025</f>
        <v>38.5705</v>
      </c>
      <c r="F13" s="104">
        <v>0</v>
      </c>
      <c r="G13" s="35">
        <f>H13+I13</f>
        <v>11.673</v>
      </c>
      <c r="H13" s="36">
        <v>11.673</v>
      </c>
      <c r="I13" s="105">
        <v>0</v>
      </c>
      <c r="J13" s="35">
        <f>K13+L13</f>
        <v>2</v>
      </c>
      <c r="K13" s="36">
        <v>2</v>
      </c>
      <c r="L13" s="105">
        <v>0</v>
      </c>
      <c r="M13" s="35">
        <f>N13+O13</f>
        <v>2</v>
      </c>
      <c r="N13" s="36">
        <v>2</v>
      </c>
      <c r="O13" s="105">
        <v>0</v>
      </c>
      <c r="P13" s="447"/>
    </row>
    <row r="14" spans="1:16" s="6" customFormat="1" ht="25.5">
      <c r="A14" s="13" t="s">
        <v>24</v>
      </c>
      <c r="B14" s="34" t="s">
        <v>44</v>
      </c>
      <c r="C14" s="435"/>
      <c r="D14" s="35">
        <f>E14+F14</f>
        <v>15.96</v>
      </c>
      <c r="E14" s="36">
        <v>12.88</v>
      </c>
      <c r="F14" s="37">
        <f>1.12+1+0.96</f>
        <v>3.08</v>
      </c>
      <c r="G14" s="35">
        <f>H14+I14</f>
        <v>14</v>
      </c>
      <c r="H14" s="36">
        <v>12.88</v>
      </c>
      <c r="I14" s="106">
        <v>1.12</v>
      </c>
      <c r="J14" s="14">
        <f>K14+L14</f>
        <v>0</v>
      </c>
      <c r="K14" s="11">
        <v>0</v>
      </c>
      <c r="L14" s="105">
        <v>0</v>
      </c>
      <c r="M14" s="14">
        <f>N14+O14</f>
        <v>0</v>
      </c>
      <c r="N14" s="11">
        <v>0</v>
      </c>
      <c r="O14" s="105">
        <v>0</v>
      </c>
      <c r="P14" s="447"/>
    </row>
    <row r="15" spans="1:16" s="6" customFormat="1" ht="12.75">
      <c r="A15" s="13" t="s">
        <v>26</v>
      </c>
      <c r="B15" s="34" t="s">
        <v>45</v>
      </c>
      <c r="C15" s="436"/>
      <c r="D15" s="35">
        <f>E15+F15</f>
        <v>1.8786</v>
      </c>
      <c r="E15" s="36">
        <v>0</v>
      </c>
      <c r="F15" s="37">
        <f>0.6767+0.606+0.5959</f>
        <v>1.8786</v>
      </c>
      <c r="G15" s="35">
        <f>H15+I15</f>
        <v>0.6767</v>
      </c>
      <c r="H15" s="11">
        <v>0</v>
      </c>
      <c r="I15" s="106">
        <v>0.6767</v>
      </c>
      <c r="J15" s="35">
        <f>K15+L15</f>
        <v>0.1</v>
      </c>
      <c r="K15" s="11">
        <v>0</v>
      </c>
      <c r="L15" s="106">
        <v>0.1</v>
      </c>
      <c r="M15" s="35">
        <f>N15+O15</f>
        <v>0.1</v>
      </c>
      <c r="N15" s="11">
        <v>0</v>
      </c>
      <c r="O15" s="106">
        <v>0.1</v>
      </c>
      <c r="P15" s="440"/>
    </row>
    <row r="16" spans="1:16" s="6" customFormat="1" ht="33.75" customHeight="1">
      <c r="A16" s="31" t="s">
        <v>3</v>
      </c>
      <c r="B16" s="32" t="s">
        <v>102</v>
      </c>
      <c r="C16" s="437" t="s">
        <v>160</v>
      </c>
      <c r="D16" s="107"/>
      <c r="E16" s="308"/>
      <c r="F16" s="109"/>
      <c r="G16" s="110"/>
      <c r="H16" s="108"/>
      <c r="I16" s="111"/>
      <c r="J16" s="23"/>
      <c r="K16" s="24"/>
      <c r="L16" s="25"/>
      <c r="M16" s="23"/>
      <c r="N16" s="24"/>
      <c r="O16" s="25"/>
      <c r="P16" s="439" t="s">
        <v>278</v>
      </c>
    </row>
    <row r="17" spans="1:16" s="6" customFormat="1" ht="48" customHeight="1">
      <c r="A17" s="13" t="s">
        <v>29</v>
      </c>
      <c r="B17" s="34" t="s">
        <v>42</v>
      </c>
      <c r="C17" s="435"/>
      <c r="D17" s="35"/>
      <c r="E17" s="36"/>
      <c r="F17" s="37"/>
      <c r="G17" s="38"/>
      <c r="H17" s="36"/>
      <c r="I17" s="106"/>
      <c r="J17" s="14"/>
      <c r="K17" s="11"/>
      <c r="L17" s="105"/>
      <c r="M17" s="14"/>
      <c r="N17" s="11"/>
      <c r="O17" s="105"/>
      <c r="P17" s="440"/>
    </row>
    <row r="18" spans="1:16" s="6" customFormat="1" ht="12.75" customHeight="1">
      <c r="A18" s="31" t="s">
        <v>4</v>
      </c>
      <c r="B18" s="32" t="s">
        <v>103</v>
      </c>
      <c r="C18" s="437" t="s">
        <v>161</v>
      </c>
      <c r="D18" s="112">
        <f>D19+D22</f>
        <v>4.154</v>
      </c>
      <c r="E18" s="24">
        <f aca="true" t="shared" si="3" ref="E18:O18">E19+E22</f>
        <v>3.95</v>
      </c>
      <c r="F18" s="113">
        <f t="shared" si="3"/>
        <v>0.20400000000000001</v>
      </c>
      <c r="G18" s="112">
        <f t="shared" si="3"/>
        <v>0.7340000000000001</v>
      </c>
      <c r="H18" s="24">
        <f t="shared" si="3"/>
        <v>0.7000000000000001</v>
      </c>
      <c r="I18" s="188">
        <f t="shared" si="3"/>
        <v>0.034</v>
      </c>
      <c r="J18" s="187">
        <f>J19+J22</f>
        <v>0</v>
      </c>
      <c r="K18" s="44">
        <f>K19+K22</f>
        <v>0</v>
      </c>
      <c r="L18" s="188">
        <f>L19+L22</f>
        <v>0</v>
      </c>
      <c r="M18" s="187">
        <f t="shared" si="3"/>
        <v>0</v>
      </c>
      <c r="N18" s="44">
        <f t="shared" si="3"/>
        <v>0</v>
      </c>
      <c r="O18" s="188">
        <f t="shared" si="3"/>
        <v>0</v>
      </c>
      <c r="P18" s="62"/>
    </row>
    <row r="19" spans="1:16" s="6" customFormat="1" ht="66" customHeight="1">
      <c r="A19" s="13" t="s">
        <v>35</v>
      </c>
      <c r="B19" s="34" t="s">
        <v>104</v>
      </c>
      <c r="C19" s="435"/>
      <c r="D19" s="307">
        <v>0.05</v>
      </c>
      <c r="E19" s="118">
        <v>0.05</v>
      </c>
      <c r="F19" s="11">
        <v>0</v>
      </c>
      <c r="G19" s="307">
        <v>0.05</v>
      </c>
      <c r="H19" s="118">
        <v>0.05</v>
      </c>
      <c r="I19" s="11">
        <v>0</v>
      </c>
      <c r="J19" s="14">
        <v>0</v>
      </c>
      <c r="K19" s="11">
        <v>0</v>
      </c>
      <c r="L19" s="105">
        <v>0</v>
      </c>
      <c r="M19" s="14">
        <v>0</v>
      </c>
      <c r="N19" s="11">
        <v>0</v>
      </c>
      <c r="O19" s="105">
        <v>0</v>
      </c>
      <c r="P19" s="81" t="s">
        <v>312</v>
      </c>
    </row>
    <row r="20" spans="1:16" s="6" customFormat="1" ht="25.5">
      <c r="A20" s="13" t="s">
        <v>38</v>
      </c>
      <c r="B20" s="34" t="s">
        <v>46</v>
      </c>
      <c r="C20" s="435"/>
      <c r="D20" s="35"/>
      <c r="E20" s="36"/>
      <c r="F20" s="37"/>
      <c r="G20" s="38"/>
      <c r="H20" s="36"/>
      <c r="I20" s="106"/>
      <c r="J20" s="35"/>
      <c r="K20" s="36"/>
      <c r="L20" s="105"/>
      <c r="M20" s="35"/>
      <c r="N20" s="36"/>
      <c r="O20" s="105"/>
      <c r="P20" s="62"/>
    </row>
    <row r="21" spans="1:16" s="91" customFormat="1" ht="66.75" customHeight="1">
      <c r="A21" s="309" t="s">
        <v>142</v>
      </c>
      <c r="B21" s="34" t="s">
        <v>144</v>
      </c>
      <c r="C21" s="435"/>
      <c r="D21" s="310"/>
      <c r="E21" s="311"/>
      <c r="F21" s="312"/>
      <c r="G21" s="313"/>
      <c r="H21" s="311"/>
      <c r="I21" s="314"/>
      <c r="J21" s="310"/>
      <c r="K21" s="311"/>
      <c r="L21" s="314"/>
      <c r="M21" s="310"/>
      <c r="N21" s="311"/>
      <c r="O21" s="314"/>
      <c r="P21" s="65" t="s">
        <v>309</v>
      </c>
    </row>
    <row r="22" spans="1:16" s="6" customFormat="1" ht="80.25" customHeight="1">
      <c r="A22" s="13" t="s">
        <v>47</v>
      </c>
      <c r="B22" s="34" t="s">
        <v>51</v>
      </c>
      <c r="C22" s="436"/>
      <c r="D22" s="283">
        <v>4.104</v>
      </c>
      <c r="E22" s="284">
        <v>3.9000000000000004</v>
      </c>
      <c r="F22" s="285">
        <v>0.20400000000000001</v>
      </c>
      <c r="G22" s="379">
        <v>0.684</v>
      </c>
      <c r="H22" s="284">
        <v>0.65</v>
      </c>
      <c r="I22" s="358">
        <v>0.034</v>
      </c>
      <c r="J22" s="283">
        <v>0</v>
      </c>
      <c r="K22" s="284">
        <v>0</v>
      </c>
      <c r="L22" s="358">
        <v>0</v>
      </c>
      <c r="M22" s="283">
        <v>0</v>
      </c>
      <c r="N22" s="284">
        <v>0</v>
      </c>
      <c r="O22" s="358">
        <v>0</v>
      </c>
      <c r="P22" s="65" t="s">
        <v>310</v>
      </c>
    </row>
    <row r="23" spans="1:16" s="6" customFormat="1" ht="82.5" customHeight="1">
      <c r="A23" s="31" t="s">
        <v>5</v>
      </c>
      <c r="B23" s="32" t="s">
        <v>63</v>
      </c>
      <c r="C23" s="80" t="s">
        <v>162</v>
      </c>
      <c r="D23" s="120"/>
      <c r="E23" s="121"/>
      <c r="F23" s="122"/>
      <c r="G23" s="123"/>
      <c r="H23" s="44"/>
      <c r="I23" s="45"/>
      <c r="J23" s="85"/>
      <c r="K23" s="45"/>
      <c r="L23" s="45"/>
      <c r="M23" s="85"/>
      <c r="N23" s="45"/>
      <c r="O23" s="45"/>
      <c r="P23" s="65" t="s">
        <v>333</v>
      </c>
    </row>
    <row r="24" spans="1:16" s="6" customFormat="1" ht="69.75" customHeight="1">
      <c r="A24" s="31" t="s">
        <v>6</v>
      </c>
      <c r="B24" s="32" t="s">
        <v>156</v>
      </c>
      <c r="C24" s="437" t="s">
        <v>163</v>
      </c>
      <c r="D24" s="84">
        <f>D25</f>
        <v>3.15</v>
      </c>
      <c r="E24" s="24">
        <f aca="true" t="shared" si="4" ref="E24:O24">E25</f>
        <v>2.9</v>
      </c>
      <c r="F24" s="33">
        <f t="shared" si="4"/>
        <v>0.25</v>
      </c>
      <c r="G24" s="84">
        <f t="shared" si="4"/>
        <v>3.15</v>
      </c>
      <c r="H24" s="24">
        <f t="shared" si="4"/>
        <v>2.9</v>
      </c>
      <c r="I24" s="33">
        <f t="shared" si="4"/>
        <v>0.25</v>
      </c>
      <c r="J24" s="85">
        <f t="shared" si="4"/>
        <v>0</v>
      </c>
      <c r="K24" s="44">
        <f t="shared" si="4"/>
        <v>0</v>
      </c>
      <c r="L24" s="123">
        <f t="shared" si="4"/>
        <v>0</v>
      </c>
      <c r="M24" s="85">
        <f t="shared" si="4"/>
        <v>0</v>
      </c>
      <c r="N24" s="44">
        <f t="shared" si="4"/>
        <v>0</v>
      </c>
      <c r="O24" s="123">
        <f t="shared" si="4"/>
        <v>0</v>
      </c>
      <c r="P24" s="65" t="s">
        <v>321</v>
      </c>
    </row>
    <row r="25" spans="1:16" s="6" customFormat="1" ht="31.5" customHeight="1" thickBot="1">
      <c r="A25" s="13" t="s">
        <v>40</v>
      </c>
      <c r="B25" s="34" t="s">
        <v>320</v>
      </c>
      <c r="C25" s="435"/>
      <c r="D25" s="16">
        <v>3.15</v>
      </c>
      <c r="E25" s="15">
        <v>2.9</v>
      </c>
      <c r="F25" s="17">
        <v>0.25</v>
      </c>
      <c r="G25" s="41">
        <v>3.15</v>
      </c>
      <c r="H25" s="15">
        <v>2.9</v>
      </c>
      <c r="I25" s="39">
        <v>0.25</v>
      </c>
      <c r="J25" s="8">
        <v>0</v>
      </c>
      <c r="K25" s="7">
        <v>0</v>
      </c>
      <c r="L25" s="83">
        <v>0</v>
      </c>
      <c r="M25" s="8">
        <v>0</v>
      </c>
      <c r="N25" s="7">
        <v>0</v>
      </c>
      <c r="O25" s="83">
        <v>0</v>
      </c>
      <c r="P25" s="65" t="s">
        <v>274</v>
      </c>
    </row>
    <row r="26" spans="1:16" ht="16.5" customHeight="1" thickBot="1">
      <c r="A26" s="441" t="s">
        <v>7</v>
      </c>
      <c r="B26" s="442"/>
      <c r="C26" s="442"/>
      <c r="D26" s="442"/>
      <c r="E26" s="442"/>
      <c r="F26" s="442"/>
      <c r="G26" s="442"/>
      <c r="H26" s="442"/>
      <c r="I26" s="442"/>
      <c r="J26" s="442"/>
      <c r="K26" s="442"/>
      <c r="L26" s="442"/>
      <c r="M26" s="442"/>
      <c r="N26" s="442"/>
      <c r="O26" s="442"/>
      <c r="P26" s="443"/>
    </row>
    <row r="27" spans="1:16" s="3" customFormat="1" ht="13.5" thickBot="1">
      <c r="A27" s="95"/>
      <c r="B27" s="124" t="s">
        <v>0</v>
      </c>
      <c r="C27" s="125"/>
      <c r="D27" s="126">
        <f>D28+D32+D38</f>
        <v>69</v>
      </c>
      <c r="E27" s="126">
        <f aca="true" t="shared" si="5" ref="E27:O27">E28+E32+E38</f>
        <v>4.98</v>
      </c>
      <c r="F27" s="126">
        <f t="shared" si="5"/>
        <v>0.52</v>
      </c>
      <c r="G27" s="126">
        <f t="shared" si="5"/>
        <v>11.040000000000001</v>
      </c>
      <c r="H27" s="126">
        <f t="shared" si="5"/>
        <v>0.44</v>
      </c>
      <c r="I27" s="306">
        <f t="shared" si="5"/>
        <v>0.01</v>
      </c>
      <c r="J27" s="126">
        <f>J28+J32+J38</f>
        <v>1.7</v>
      </c>
      <c r="K27" s="306">
        <f>K28+K32+K38</f>
        <v>0</v>
      </c>
      <c r="L27" s="306">
        <f>L28+L32+L38</f>
        <v>0</v>
      </c>
      <c r="M27" s="126">
        <f t="shared" si="5"/>
        <v>1.7</v>
      </c>
      <c r="N27" s="306">
        <f t="shared" si="5"/>
        <v>0</v>
      </c>
      <c r="O27" s="306">
        <f t="shared" si="5"/>
        <v>0</v>
      </c>
      <c r="P27" s="128"/>
    </row>
    <row r="28" spans="1:16" s="6" customFormat="1" ht="29.25" customHeight="1">
      <c r="A28" s="129" t="s">
        <v>8</v>
      </c>
      <c r="B28" s="130" t="s">
        <v>64</v>
      </c>
      <c r="C28" s="434" t="s">
        <v>162</v>
      </c>
      <c r="D28" s="293">
        <f>D29</f>
        <v>59.4</v>
      </c>
      <c r="E28" s="131">
        <f aca="true" t="shared" si="6" ref="E28:O28">E29</f>
        <v>0</v>
      </c>
      <c r="F28" s="132">
        <f t="shared" si="6"/>
        <v>0</v>
      </c>
      <c r="G28" s="293">
        <f t="shared" si="6"/>
        <v>9.9</v>
      </c>
      <c r="H28" s="131">
        <f t="shared" si="6"/>
        <v>0</v>
      </c>
      <c r="I28" s="132">
        <f t="shared" si="6"/>
        <v>0</v>
      </c>
      <c r="J28" s="293">
        <f t="shared" si="6"/>
        <v>1.7</v>
      </c>
      <c r="K28" s="131">
        <f t="shared" si="6"/>
        <v>0</v>
      </c>
      <c r="L28" s="133">
        <f t="shared" si="6"/>
        <v>0</v>
      </c>
      <c r="M28" s="293">
        <f t="shared" si="6"/>
        <v>1.7</v>
      </c>
      <c r="N28" s="131">
        <f t="shared" si="6"/>
        <v>0</v>
      </c>
      <c r="O28" s="133">
        <f t="shared" si="6"/>
        <v>0</v>
      </c>
      <c r="P28" s="466" t="s">
        <v>313</v>
      </c>
    </row>
    <row r="29" spans="1:16" s="6" customFormat="1" ht="39.75" customHeight="1">
      <c r="A29" s="13" t="s">
        <v>111</v>
      </c>
      <c r="B29" s="34" t="s">
        <v>37</v>
      </c>
      <c r="C29" s="435"/>
      <c r="D29" s="13">
        <v>59.4</v>
      </c>
      <c r="E29" s="10">
        <v>0</v>
      </c>
      <c r="F29" s="42">
        <v>0</v>
      </c>
      <c r="G29" s="13">
        <v>9.9</v>
      </c>
      <c r="H29" s="10">
        <v>0</v>
      </c>
      <c r="I29" s="42">
        <v>0</v>
      </c>
      <c r="J29" s="144">
        <v>1.7</v>
      </c>
      <c r="K29" s="40">
        <v>0</v>
      </c>
      <c r="L29" s="42">
        <v>0</v>
      </c>
      <c r="M29" s="144">
        <v>1.7</v>
      </c>
      <c r="N29" s="40">
        <v>0</v>
      </c>
      <c r="O29" s="42">
        <v>0</v>
      </c>
      <c r="P29" s="467"/>
    </row>
    <row r="30" spans="1:16" s="6" customFormat="1" ht="53.25" customHeight="1">
      <c r="A30" s="31" t="s">
        <v>9</v>
      </c>
      <c r="B30" s="32" t="s">
        <v>65</v>
      </c>
      <c r="C30" s="435"/>
      <c r="D30" s="134"/>
      <c r="E30" s="135"/>
      <c r="F30" s="136"/>
      <c r="G30" s="134"/>
      <c r="H30" s="135"/>
      <c r="I30" s="136"/>
      <c r="J30" s="137"/>
      <c r="K30" s="138"/>
      <c r="L30" s="139"/>
      <c r="M30" s="137"/>
      <c r="N30" s="138"/>
      <c r="O30" s="139"/>
      <c r="P30" s="319" t="s">
        <v>311</v>
      </c>
    </row>
    <row r="31" spans="1:16" s="6" customFormat="1" ht="42" customHeight="1">
      <c r="A31" s="31" t="s">
        <v>11</v>
      </c>
      <c r="B31" s="32" t="s">
        <v>66</v>
      </c>
      <c r="C31" s="435"/>
      <c r="D31" s="31"/>
      <c r="E31" s="140"/>
      <c r="F31" s="139"/>
      <c r="G31" s="31"/>
      <c r="H31" s="140"/>
      <c r="I31" s="139"/>
      <c r="J31" s="141"/>
      <c r="K31" s="138"/>
      <c r="L31" s="139"/>
      <c r="M31" s="141"/>
      <c r="N31" s="138"/>
      <c r="O31" s="139"/>
      <c r="P31" s="319" t="s">
        <v>275</v>
      </c>
    </row>
    <row r="32" spans="1:16" s="6" customFormat="1" ht="30.75" customHeight="1">
      <c r="A32" s="31" t="s">
        <v>184</v>
      </c>
      <c r="B32" s="32" t="s">
        <v>67</v>
      </c>
      <c r="C32" s="435"/>
      <c r="D32" s="137">
        <f>D33</f>
        <v>4.1</v>
      </c>
      <c r="E32" s="140">
        <f aca="true" t="shared" si="7" ref="E32:O32">E33</f>
        <v>3.6</v>
      </c>
      <c r="F32" s="142">
        <f t="shared" si="7"/>
        <v>0.5</v>
      </c>
      <c r="G32" s="137">
        <f t="shared" si="7"/>
        <v>0</v>
      </c>
      <c r="H32" s="140">
        <f t="shared" si="7"/>
        <v>0</v>
      </c>
      <c r="I32" s="142">
        <f t="shared" si="7"/>
        <v>0</v>
      </c>
      <c r="J32" s="137">
        <f t="shared" si="7"/>
        <v>0</v>
      </c>
      <c r="K32" s="140">
        <f t="shared" si="7"/>
        <v>0</v>
      </c>
      <c r="L32" s="139">
        <f t="shared" si="7"/>
        <v>0</v>
      </c>
      <c r="M32" s="137">
        <f t="shared" si="7"/>
        <v>0</v>
      </c>
      <c r="N32" s="140">
        <f t="shared" si="7"/>
        <v>0</v>
      </c>
      <c r="O32" s="139">
        <f t="shared" si="7"/>
        <v>0</v>
      </c>
      <c r="P32" s="439" t="s">
        <v>314</v>
      </c>
    </row>
    <row r="33" spans="1:16" s="6" customFormat="1" ht="42" customHeight="1">
      <c r="A33" s="13" t="s">
        <v>185</v>
      </c>
      <c r="B33" s="143" t="s">
        <v>137</v>
      </c>
      <c r="C33" s="435"/>
      <c r="D33" s="144">
        <f>D34+D35</f>
        <v>4.1</v>
      </c>
      <c r="E33" s="10">
        <f aca="true" t="shared" si="8" ref="E33:N33">E34+E35</f>
        <v>3.6</v>
      </c>
      <c r="F33" s="12">
        <f t="shared" si="8"/>
        <v>0.5</v>
      </c>
      <c r="G33" s="144">
        <f t="shared" si="8"/>
        <v>0</v>
      </c>
      <c r="H33" s="10">
        <f t="shared" si="8"/>
        <v>0</v>
      </c>
      <c r="I33" s="12">
        <f t="shared" si="8"/>
        <v>0</v>
      </c>
      <c r="J33" s="144">
        <f>J34+J35</f>
        <v>0</v>
      </c>
      <c r="K33" s="10">
        <f>K34+K35</f>
        <v>0</v>
      </c>
      <c r="L33" s="42">
        <f>L34+L35</f>
        <v>0</v>
      </c>
      <c r="M33" s="144">
        <f t="shared" si="8"/>
        <v>0</v>
      </c>
      <c r="N33" s="10">
        <f t="shared" si="8"/>
        <v>0</v>
      </c>
      <c r="O33" s="42">
        <f>O34+O35</f>
        <v>0</v>
      </c>
      <c r="P33" s="447"/>
    </row>
    <row r="34" spans="1:16" s="6" customFormat="1" ht="12.75">
      <c r="A34" s="145" t="s">
        <v>186</v>
      </c>
      <c r="B34" s="146" t="s">
        <v>39</v>
      </c>
      <c r="C34" s="435"/>
      <c r="D34" s="147">
        <v>3.9</v>
      </c>
      <c r="E34" s="148">
        <v>3.6</v>
      </c>
      <c r="F34" s="149">
        <v>0.3</v>
      </c>
      <c r="G34" s="13">
        <v>0</v>
      </c>
      <c r="H34" s="10">
        <v>0</v>
      </c>
      <c r="I34" s="149">
        <v>0</v>
      </c>
      <c r="J34" s="144">
        <v>0</v>
      </c>
      <c r="K34" s="40">
        <v>0</v>
      </c>
      <c r="L34" s="42">
        <v>0</v>
      </c>
      <c r="M34" s="144">
        <v>0</v>
      </c>
      <c r="N34" s="40">
        <v>0</v>
      </c>
      <c r="O34" s="42">
        <v>0</v>
      </c>
      <c r="P34" s="447"/>
    </row>
    <row r="35" spans="1:16" s="6" customFormat="1" ht="30.75" customHeight="1">
      <c r="A35" s="147" t="s">
        <v>187</v>
      </c>
      <c r="B35" s="34" t="s">
        <v>54</v>
      </c>
      <c r="C35" s="435"/>
      <c r="D35" s="147">
        <v>0.2</v>
      </c>
      <c r="E35" s="148">
        <v>0</v>
      </c>
      <c r="F35" s="149">
        <v>0.2</v>
      </c>
      <c r="G35" s="13">
        <v>0</v>
      </c>
      <c r="H35" s="10">
        <v>0</v>
      </c>
      <c r="I35" s="149">
        <v>0</v>
      </c>
      <c r="J35" s="144">
        <v>0</v>
      </c>
      <c r="K35" s="40">
        <v>0</v>
      </c>
      <c r="L35" s="42">
        <v>0</v>
      </c>
      <c r="M35" s="144">
        <v>0</v>
      </c>
      <c r="N35" s="40">
        <v>0</v>
      </c>
      <c r="O35" s="42">
        <v>0</v>
      </c>
      <c r="P35" s="440"/>
    </row>
    <row r="36" spans="1:16" s="6" customFormat="1" ht="27" customHeight="1">
      <c r="A36" s="134" t="s">
        <v>188</v>
      </c>
      <c r="B36" s="150" t="s">
        <v>68</v>
      </c>
      <c r="C36" s="435"/>
      <c r="D36" s="134"/>
      <c r="E36" s="135"/>
      <c r="F36" s="136"/>
      <c r="G36" s="151"/>
      <c r="H36" s="135"/>
      <c r="I36" s="136"/>
      <c r="J36" s="152"/>
      <c r="K36" s="153"/>
      <c r="L36" s="136"/>
      <c r="M36" s="152"/>
      <c r="N36" s="153"/>
      <c r="O36" s="136"/>
      <c r="P36" s="439" t="s">
        <v>268</v>
      </c>
    </row>
    <row r="37" spans="1:16" s="6" customFormat="1" ht="42" customHeight="1">
      <c r="A37" s="147" t="s">
        <v>300</v>
      </c>
      <c r="B37" s="143" t="s">
        <v>41</v>
      </c>
      <c r="C37" s="435"/>
      <c r="D37" s="13"/>
      <c r="E37" s="10"/>
      <c r="F37" s="42"/>
      <c r="G37" s="13"/>
      <c r="H37" s="10"/>
      <c r="I37" s="42"/>
      <c r="J37" s="144"/>
      <c r="K37" s="40"/>
      <c r="L37" s="42"/>
      <c r="M37" s="144"/>
      <c r="N37" s="40"/>
      <c r="O37" s="42"/>
      <c r="P37" s="440"/>
    </row>
    <row r="38" spans="1:16" s="6" customFormat="1" ht="48" customHeight="1">
      <c r="A38" s="134" t="s">
        <v>189</v>
      </c>
      <c r="B38" s="150" t="s">
        <v>69</v>
      </c>
      <c r="C38" s="435"/>
      <c r="D38" s="31">
        <f>D39</f>
        <v>5.5</v>
      </c>
      <c r="E38" s="169">
        <f aca="true" t="shared" si="9" ref="E38:O38">E39</f>
        <v>1.38</v>
      </c>
      <c r="F38" s="139">
        <f t="shared" si="9"/>
        <v>0.02</v>
      </c>
      <c r="G38" s="170">
        <f t="shared" si="9"/>
        <v>1.14</v>
      </c>
      <c r="H38" s="169">
        <f t="shared" si="9"/>
        <v>0.44</v>
      </c>
      <c r="I38" s="139">
        <f t="shared" si="9"/>
        <v>0.01</v>
      </c>
      <c r="J38" s="142">
        <f t="shared" si="9"/>
        <v>0</v>
      </c>
      <c r="K38" s="140">
        <f t="shared" si="9"/>
        <v>0</v>
      </c>
      <c r="L38" s="139">
        <f t="shared" si="9"/>
        <v>0</v>
      </c>
      <c r="M38" s="142">
        <f t="shared" si="9"/>
        <v>0</v>
      </c>
      <c r="N38" s="140">
        <f t="shared" si="9"/>
        <v>0</v>
      </c>
      <c r="O38" s="139">
        <f t="shared" si="9"/>
        <v>0</v>
      </c>
      <c r="P38" s="439" t="s">
        <v>315</v>
      </c>
    </row>
    <row r="39" spans="1:16" s="6" customFormat="1" ht="57.75" customHeight="1">
      <c r="A39" s="147" t="s">
        <v>190</v>
      </c>
      <c r="B39" s="34" t="s">
        <v>52</v>
      </c>
      <c r="C39" s="435"/>
      <c r="D39" s="154">
        <v>5.5</v>
      </c>
      <c r="E39" s="252">
        <v>1.38</v>
      </c>
      <c r="F39" s="155">
        <v>0.02</v>
      </c>
      <c r="G39" s="70">
        <v>1.14</v>
      </c>
      <c r="H39" s="252">
        <v>0.44</v>
      </c>
      <c r="I39" s="155">
        <v>0.01</v>
      </c>
      <c r="J39" s="156">
        <v>0</v>
      </c>
      <c r="K39" s="157">
        <v>0</v>
      </c>
      <c r="L39" s="155">
        <v>0</v>
      </c>
      <c r="M39" s="156">
        <v>0</v>
      </c>
      <c r="N39" s="157">
        <v>0</v>
      </c>
      <c r="O39" s="155">
        <v>0</v>
      </c>
      <c r="P39" s="440"/>
    </row>
    <row r="40" spans="1:16" s="6" customFormat="1" ht="12.75">
      <c r="A40" s="31" t="s">
        <v>191</v>
      </c>
      <c r="B40" s="32" t="s">
        <v>70</v>
      </c>
      <c r="C40" s="436"/>
      <c r="D40" s="158" t="s">
        <v>121</v>
      </c>
      <c r="E40" s="159" t="s">
        <v>121</v>
      </c>
      <c r="F40" s="160" t="s">
        <v>121</v>
      </c>
      <c r="G40" s="158" t="s">
        <v>121</v>
      </c>
      <c r="H40" s="159" t="s">
        <v>121</v>
      </c>
      <c r="I40" s="160" t="s">
        <v>121</v>
      </c>
      <c r="J40" s="161" t="s">
        <v>121</v>
      </c>
      <c r="K40" s="162" t="s">
        <v>121</v>
      </c>
      <c r="L40" s="160" t="s">
        <v>121</v>
      </c>
      <c r="M40" s="161" t="s">
        <v>121</v>
      </c>
      <c r="N40" s="162" t="s">
        <v>121</v>
      </c>
      <c r="O40" s="160" t="s">
        <v>121</v>
      </c>
      <c r="P40" s="322"/>
    </row>
    <row r="41" spans="1:16" ht="16.5" customHeight="1" thickBot="1">
      <c r="A41" s="463" t="s">
        <v>10</v>
      </c>
      <c r="B41" s="464"/>
      <c r="C41" s="464"/>
      <c r="D41" s="464"/>
      <c r="E41" s="464"/>
      <c r="F41" s="464"/>
      <c r="G41" s="464"/>
      <c r="H41" s="464"/>
      <c r="I41" s="464"/>
      <c r="J41" s="464"/>
      <c r="K41" s="464"/>
      <c r="L41" s="464"/>
      <c r="M41" s="464"/>
      <c r="N41" s="464"/>
      <c r="O41" s="464"/>
      <c r="P41" s="465"/>
    </row>
    <row r="42" spans="1:16" s="1" customFormat="1" ht="13.5" thickBot="1">
      <c r="A42" s="163"/>
      <c r="B42" s="164" t="s">
        <v>0</v>
      </c>
      <c r="C42" s="165"/>
      <c r="D42" s="166" t="s">
        <v>121</v>
      </c>
      <c r="E42" s="296" t="s">
        <v>121</v>
      </c>
      <c r="F42" s="297" t="s">
        <v>121</v>
      </c>
      <c r="G42" s="298" t="s">
        <v>121</v>
      </c>
      <c r="H42" s="296" t="s">
        <v>121</v>
      </c>
      <c r="I42" s="299" t="s">
        <v>121</v>
      </c>
      <c r="J42" s="300" t="s">
        <v>121</v>
      </c>
      <c r="K42" s="299" t="s">
        <v>121</v>
      </c>
      <c r="L42" s="297" t="s">
        <v>121</v>
      </c>
      <c r="M42" s="300" t="s">
        <v>121</v>
      </c>
      <c r="N42" s="299" t="s">
        <v>121</v>
      </c>
      <c r="O42" s="297" t="s">
        <v>121</v>
      </c>
      <c r="P42" s="64"/>
    </row>
    <row r="43" spans="1:16" s="6" customFormat="1" ht="21.75" customHeight="1">
      <c r="A43" s="129" t="s">
        <v>192</v>
      </c>
      <c r="B43" s="130" t="s">
        <v>71</v>
      </c>
      <c r="C43" s="434" t="s">
        <v>164</v>
      </c>
      <c r="D43" s="46"/>
      <c r="E43" s="47"/>
      <c r="F43" s="167"/>
      <c r="G43" s="88"/>
      <c r="H43" s="47"/>
      <c r="I43" s="168"/>
      <c r="J43" s="46"/>
      <c r="K43" s="47"/>
      <c r="L43" s="48"/>
      <c r="M43" s="46"/>
      <c r="N43" s="47"/>
      <c r="O43" s="48"/>
      <c r="P43" s="460" t="s">
        <v>324</v>
      </c>
    </row>
    <row r="44" spans="1:16" s="6" customFormat="1" ht="47.25" customHeight="1">
      <c r="A44" s="13" t="s">
        <v>304</v>
      </c>
      <c r="B44" s="143" t="s">
        <v>105</v>
      </c>
      <c r="C44" s="435"/>
      <c r="D44" s="16"/>
      <c r="E44" s="15"/>
      <c r="F44" s="17"/>
      <c r="G44" s="82"/>
      <c r="H44" s="7"/>
      <c r="I44" s="83"/>
      <c r="J44" s="8"/>
      <c r="K44" s="7"/>
      <c r="L44" s="30"/>
      <c r="M44" s="8"/>
      <c r="N44" s="7"/>
      <c r="O44" s="30"/>
      <c r="P44" s="440"/>
    </row>
    <row r="45" spans="1:16" s="6" customFormat="1" ht="90.75" customHeight="1">
      <c r="A45" s="31" t="s">
        <v>193</v>
      </c>
      <c r="B45" s="32" t="s">
        <v>72</v>
      </c>
      <c r="C45" s="435"/>
      <c r="D45" s="27"/>
      <c r="E45" s="169"/>
      <c r="F45" s="29"/>
      <c r="G45" s="170"/>
      <c r="H45" s="169"/>
      <c r="I45" s="173"/>
      <c r="J45" s="49"/>
      <c r="K45" s="28"/>
      <c r="L45" s="50"/>
      <c r="M45" s="49"/>
      <c r="N45" s="28"/>
      <c r="O45" s="50"/>
      <c r="P45" s="81" t="s">
        <v>330</v>
      </c>
    </row>
    <row r="46" spans="1:16" s="6" customFormat="1" ht="21.75" customHeight="1">
      <c r="A46" s="31" t="s">
        <v>194</v>
      </c>
      <c r="B46" s="32" t="s">
        <v>73</v>
      </c>
      <c r="C46" s="435"/>
      <c r="D46" s="27"/>
      <c r="E46" s="28"/>
      <c r="F46" s="29"/>
      <c r="G46" s="171"/>
      <c r="H46" s="28"/>
      <c r="I46" s="172"/>
      <c r="J46" s="49"/>
      <c r="K46" s="28"/>
      <c r="L46" s="50"/>
      <c r="M46" s="49"/>
      <c r="N46" s="28"/>
      <c r="O46" s="50"/>
      <c r="P46" s="439" t="s">
        <v>316</v>
      </c>
    </row>
    <row r="47" spans="1:16" s="6" customFormat="1" ht="61.5" customHeight="1">
      <c r="A47" s="13" t="s">
        <v>279</v>
      </c>
      <c r="B47" s="34" t="s">
        <v>122</v>
      </c>
      <c r="C47" s="435"/>
      <c r="D47" s="16"/>
      <c r="E47" s="7"/>
      <c r="F47" s="17"/>
      <c r="G47" s="82"/>
      <c r="H47" s="7"/>
      <c r="I47" s="83"/>
      <c r="J47" s="8"/>
      <c r="K47" s="7"/>
      <c r="L47" s="30"/>
      <c r="M47" s="8"/>
      <c r="N47" s="7"/>
      <c r="O47" s="30"/>
      <c r="P47" s="440"/>
    </row>
    <row r="48" spans="1:16" s="6" customFormat="1" ht="18.75" customHeight="1">
      <c r="A48" s="31" t="s">
        <v>195</v>
      </c>
      <c r="B48" s="32" t="s">
        <v>74</v>
      </c>
      <c r="C48" s="435"/>
      <c r="D48" s="27"/>
      <c r="E48" s="169"/>
      <c r="F48" s="29"/>
      <c r="G48" s="171"/>
      <c r="H48" s="28"/>
      <c r="I48" s="172"/>
      <c r="J48" s="49"/>
      <c r="K48" s="28"/>
      <c r="L48" s="50"/>
      <c r="M48" s="49"/>
      <c r="N48" s="28"/>
      <c r="O48" s="50"/>
      <c r="P48" s="439" t="s">
        <v>336</v>
      </c>
    </row>
    <row r="49" spans="1:16" s="6" customFormat="1" ht="19.5" customHeight="1">
      <c r="A49" s="13" t="s">
        <v>301</v>
      </c>
      <c r="B49" s="34" t="s">
        <v>106</v>
      </c>
      <c r="C49" s="435"/>
      <c r="D49" s="16"/>
      <c r="E49" s="15"/>
      <c r="F49" s="17"/>
      <c r="G49" s="12"/>
      <c r="H49" s="10"/>
      <c r="I49" s="40"/>
      <c r="J49" s="13"/>
      <c r="K49" s="10"/>
      <c r="L49" s="42"/>
      <c r="M49" s="13"/>
      <c r="N49" s="10"/>
      <c r="O49" s="42"/>
      <c r="P49" s="447"/>
    </row>
    <row r="50" spans="1:16" s="6" customFormat="1" ht="60" customHeight="1">
      <c r="A50" s="13" t="s">
        <v>305</v>
      </c>
      <c r="B50" s="34" t="s">
        <v>107</v>
      </c>
      <c r="C50" s="435"/>
      <c r="D50" s="16"/>
      <c r="E50" s="15"/>
      <c r="F50" s="17"/>
      <c r="G50" s="12"/>
      <c r="H50" s="10"/>
      <c r="I50" s="40"/>
      <c r="J50" s="13"/>
      <c r="K50" s="10"/>
      <c r="L50" s="42"/>
      <c r="M50" s="13"/>
      <c r="N50" s="10"/>
      <c r="O50" s="42"/>
      <c r="P50" s="447"/>
    </row>
    <row r="51" spans="1:16" s="6" customFormat="1" ht="20.25" customHeight="1">
      <c r="A51" s="13" t="s">
        <v>280</v>
      </c>
      <c r="B51" s="34" t="s">
        <v>108</v>
      </c>
      <c r="C51" s="435"/>
      <c r="D51" s="16"/>
      <c r="E51" s="7"/>
      <c r="F51" s="17"/>
      <c r="G51" s="12"/>
      <c r="H51" s="10"/>
      <c r="I51" s="40"/>
      <c r="J51" s="13"/>
      <c r="K51" s="10"/>
      <c r="L51" s="42"/>
      <c r="M51" s="13"/>
      <c r="N51" s="10"/>
      <c r="O51" s="42"/>
      <c r="P51" s="440"/>
    </row>
    <row r="52" spans="1:16" s="6" customFormat="1" ht="18.75" customHeight="1">
      <c r="A52" s="31" t="s">
        <v>196</v>
      </c>
      <c r="B52" s="32" t="s">
        <v>75</v>
      </c>
      <c r="C52" s="435"/>
      <c r="D52" s="31"/>
      <c r="E52" s="140"/>
      <c r="F52" s="139"/>
      <c r="G52" s="171"/>
      <c r="H52" s="28"/>
      <c r="I52" s="172"/>
      <c r="J52" s="49"/>
      <c r="K52" s="28"/>
      <c r="L52" s="50"/>
      <c r="M52" s="49"/>
      <c r="N52" s="28"/>
      <c r="O52" s="50"/>
      <c r="P52" s="439" t="s">
        <v>319</v>
      </c>
    </row>
    <row r="53" spans="1:16" s="6" customFormat="1" ht="24" customHeight="1">
      <c r="A53" s="13" t="s">
        <v>281</v>
      </c>
      <c r="B53" s="34" t="s">
        <v>109</v>
      </c>
      <c r="C53" s="435"/>
      <c r="D53" s="13"/>
      <c r="E53" s="10"/>
      <c r="F53" s="42"/>
      <c r="G53" s="82"/>
      <c r="H53" s="7"/>
      <c r="I53" s="83"/>
      <c r="J53" s="8"/>
      <c r="K53" s="7"/>
      <c r="L53" s="30"/>
      <c r="M53" s="8"/>
      <c r="N53" s="7"/>
      <c r="O53" s="30"/>
      <c r="P53" s="440"/>
    </row>
    <row r="54" spans="1:16" s="6" customFormat="1" ht="25.5">
      <c r="A54" s="31" t="s">
        <v>197</v>
      </c>
      <c r="B54" s="32" t="s">
        <v>175</v>
      </c>
      <c r="C54" s="435"/>
      <c r="D54" s="27"/>
      <c r="E54" s="140"/>
      <c r="F54" s="29"/>
      <c r="G54" s="170"/>
      <c r="H54" s="28"/>
      <c r="I54" s="173"/>
      <c r="J54" s="27"/>
      <c r="K54" s="28"/>
      <c r="L54" s="29"/>
      <c r="M54" s="27"/>
      <c r="N54" s="28"/>
      <c r="O54" s="29"/>
      <c r="P54" s="81"/>
    </row>
    <row r="55" spans="1:16" s="6" customFormat="1" ht="78" customHeight="1">
      <c r="A55" s="13" t="s">
        <v>276</v>
      </c>
      <c r="B55" s="34" t="s">
        <v>110</v>
      </c>
      <c r="C55" s="436"/>
      <c r="D55" s="16"/>
      <c r="E55" s="15"/>
      <c r="F55" s="17"/>
      <c r="G55" s="41"/>
      <c r="H55" s="83"/>
      <c r="I55" s="39"/>
      <c r="J55" s="16"/>
      <c r="K55" s="7"/>
      <c r="L55" s="17"/>
      <c r="M55" s="16"/>
      <c r="N55" s="7"/>
      <c r="O55" s="17"/>
      <c r="P55" s="81" t="s">
        <v>318</v>
      </c>
    </row>
    <row r="56" spans="1:16" s="6" customFormat="1" ht="93.75" customHeight="1">
      <c r="A56" s="13" t="s">
        <v>306</v>
      </c>
      <c r="B56" s="34" t="s">
        <v>127</v>
      </c>
      <c r="C56" s="437" t="s">
        <v>164</v>
      </c>
      <c r="D56" s="8"/>
      <c r="E56" s="7"/>
      <c r="F56" s="30"/>
      <c r="G56" s="41"/>
      <c r="H56" s="83"/>
      <c r="I56" s="83"/>
      <c r="J56" s="8"/>
      <c r="K56" s="7"/>
      <c r="L56" s="30"/>
      <c r="M56" s="8"/>
      <c r="N56" s="7"/>
      <c r="O56" s="30"/>
      <c r="P56" s="81" t="s">
        <v>317</v>
      </c>
    </row>
    <row r="57" spans="1:16" s="6" customFormat="1" ht="18.75" customHeight="1">
      <c r="A57" s="31" t="s">
        <v>198</v>
      </c>
      <c r="B57" s="32" t="s">
        <v>76</v>
      </c>
      <c r="C57" s="435"/>
      <c r="D57" s="31"/>
      <c r="E57" s="140"/>
      <c r="F57" s="139"/>
      <c r="G57" s="142"/>
      <c r="H57" s="140"/>
      <c r="I57" s="138"/>
      <c r="J57" s="31"/>
      <c r="K57" s="140"/>
      <c r="L57" s="139"/>
      <c r="M57" s="31"/>
      <c r="N57" s="140"/>
      <c r="O57" s="139"/>
      <c r="P57" s="439" t="s">
        <v>253</v>
      </c>
    </row>
    <row r="58" spans="1:16" s="6" customFormat="1" ht="39" customHeight="1">
      <c r="A58" s="13" t="s">
        <v>282</v>
      </c>
      <c r="B58" s="143" t="s">
        <v>123</v>
      </c>
      <c r="C58" s="436"/>
      <c r="D58" s="13"/>
      <c r="E58" s="10"/>
      <c r="F58" s="42"/>
      <c r="G58" s="12"/>
      <c r="H58" s="10"/>
      <c r="I58" s="40"/>
      <c r="J58" s="13"/>
      <c r="K58" s="10"/>
      <c r="L58" s="42"/>
      <c r="M58" s="13"/>
      <c r="N58" s="10"/>
      <c r="O58" s="42"/>
      <c r="P58" s="440"/>
    </row>
    <row r="59" spans="1:16" s="6" customFormat="1" ht="16.5" customHeight="1">
      <c r="A59" s="31" t="s">
        <v>199</v>
      </c>
      <c r="B59" s="32" t="s">
        <v>77</v>
      </c>
      <c r="C59" s="437" t="s">
        <v>165</v>
      </c>
      <c r="D59" s="23"/>
      <c r="E59" s="24"/>
      <c r="F59" s="26"/>
      <c r="G59" s="33"/>
      <c r="H59" s="24"/>
      <c r="I59" s="25"/>
      <c r="J59" s="43"/>
      <c r="K59" s="44"/>
      <c r="L59" s="90"/>
      <c r="M59" s="43"/>
      <c r="N59" s="44"/>
      <c r="O59" s="90"/>
      <c r="P59" s="439" t="s">
        <v>251</v>
      </c>
    </row>
    <row r="60" spans="1:16" s="6" customFormat="1" ht="29.25" customHeight="1">
      <c r="A60" s="13" t="s">
        <v>243</v>
      </c>
      <c r="B60" s="34" t="s">
        <v>112</v>
      </c>
      <c r="C60" s="435"/>
      <c r="D60" s="35"/>
      <c r="E60" s="36"/>
      <c r="F60" s="37"/>
      <c r="G60" s="38"/>
      <c r="H60" s="36"/>
      <c r="I60" s="106"/>
      <c r="J60" s="14"/>
      <c r="K60" s="11"/>
      <c r="L60" s="104"/>
      <c r="M60" s="14"/>
      <c r="N60" s="11"/>
      <c r="O60" s="104"/>
      <c r="P60" s="447"/>
    </row>
    <row r="61" spans="1:16" s="6" customFormat="1" ht="39.75" customHeight="1">
      <c r="A61" s="13" t="s">
        <v>244</v>
      </c>
      <c r="B61" s="34" t="s">
        <v>138</v>
      </c>
      <c r="C61" s="435"/>
      <c r="D61" s="35"/>
      <c r="E61" s="36"/>
      <c r="F61" s="37"/>
      <c r="G61" s="174"/>
      <c r="H61" s="11"/>
      <c r="I61" s="106"/>
      <c r="J61" s="14"/>
      <c r="K61" s="11"/>
      <c r="L61" s="104"/>
      <c r="M61" s="14"/>
      <c r="N61" s="11"/>
      <c r="O61" s="104"/>
      <c r="P61" s="447"/>
    </row>
    <row r="62" spans="1:16" s="6" customFormat="1" ht="53.25" customHeight="1">
      <c r="A62" s="13" t="s">
        <v>245</v>
      </c>
      <c r="B62" s="34" t="s">
        <v>139</v>
      </c>
      <c r="C62" s="435"/>
      <c r="D62" s="35"/>
      <c r="E62" s="36"/>
      <c r="F62" s="37"/>
      <c r="G62" s="174"/>
      <c r="H62" s="11"/>
      <c r="I62" s="106"/>
      <c r="J62" s="14"/>
      <c r="K62" s="11"/>
      <c r="L62" s="104"/>
      <c r="M62" s="14"/>
      <c r="N62" s="11"/>
      <c r="O62" s="104"/>
      <c r="P62" s="447"/>
    </row>
    <row r="63" spans="1:16" s="6" customFormat="1" ht="27" customHeight="1">
      <c r="A63" s="13" t="s">
        <v>246</v>
      </c>
      <c r="B63" s="34" t="s">
        <v>140</v>
      </c>
      <c r="C63" s="435"/>
      <c r="D63" s="35"/>
      <c r="E63" s="36"/>
      <c r="F63" s="37"/>
      <c r="G63" s="174"/>
      <c r="H63" s="11"/>
      <c r="I63" s="106"/>
      <c r="J63" s="14"/>
      <c r="K63" s="11"/>
      <c r="L63" s="104"/>
      <c r="M63" s="14"/>
      <c r="N63" s="11"/>
      <c r="O63" s="104"/>
      <c r="P63" s="447"/>
    </row>
    <row r="64" spans="1:16" s="6" customFormat="1" ht="52.5" customHeight="1">
      <c r="A64" s="13" t="s">
        <v>247</v>
      </c>
      <c r="B64" s="34" t="s">
        <v>252</v>
      </c>
      <c r="C64" s="435"/>
      <c r="D64" s="35"/>
      <c r="E64" s="36"/>
      <c r="F64" s="37"/>
      <c r="G64" s="174"/>
      <c r="H64" s="11"/>
      <c r="I64" s="106"/>
      <c r="J64" s="14"/>
      <c r="K64" s="11"/>
      <c r="L64" s="104"/>
      <c r="M64" s="14"/>
      <c r="N64" s="11"/>
      <c r="O64" s="104"/>
      <c r="P64" s="447"/>
    </row>
    <row r="65" spans="1:16" s="6" customFormat="1" ht="26.25" customHeight="1">
      <c r="A65" s="13" t="s">
        <v>248</v>
      </c>
      <c r="B65" s="34" t="s">
        <v>141</v>
      </c>
      <c r="C65" s="435"/>
      <c r="D65" s="35"/>
      <c r="E65" s="36"/>
      <c r="F65" s="37"/>
      <c r="G65" s="38"/>
      <c r="H65" s="36"/>
      <c r="I65" s="106"/>
      <c r="J65" s="14"/>
      <c r="K65" s="11"/>
      <c r="L65" s="104"/>
      <c r="M65" s="14"/>
      <c r="N65" s="11"/>
      <c r="O65" s="104"/>
      <c r="P65" s="447"/>
    </row>
    <row r="66" spans="1:16" s="6" customFormat="1" ht="25.5" customHeight="1">
      <c r="A66" s="13" t="s">
        <v>249</v>
      </c>
      <c r="B66" s="34" t="s">
        <v>143</v>
      </c>
      <c r="C66" s="435"/>
      <c r="D66" s="35"/>
      <c r="E66" s="11"/>
      <c r="F66" s="37"/>
      <c r="G66" s="38"/>
      <c r="H66" s="11"/>
      <c r="I66" s="106"/>
      <c r="J66" s="14"/>
      <c r="K66" s="11"/>
      <c r="L66" s="104"/>
      <c r="M66" s="14"/>
      <c r="N66" s="11"/>
      <c r="O66" s="104"/>
      <c r="P66" s="447"/>
    </row>
    <row r="67" spans="1:16" s="6" customFormat="1" ht="27.75" customHeight="1" thickBot="1">
      <c r="A67" s="51" t="s">
        <v>250</v>
      </c>
      <c r="B67" s="175" t="s">
        <v>277</v>
      </c>
      <c r="C67" s="438"/>
      <c r="D67" s="176"/>
      <c r="E67" s="56"/>
      <c r="F67" s="177"/>
      <c r="G67" s="178"/>
      <c r="H67" s="56"/>
      <c r="I67" s="179"/>
      <c r="J67" s="55"/>
      <c r="K67" s="56"/>
      <c r="L67" s="57"/>
      <c r="M67" s="55"/>
      <c r="N67" s="56"/>
      <c r="O67" s="57"/>
      <c r="P67" s="461"/>
    </row>
    <row r="68" spans="1:16" ht="16.5" customHeight="1" thickBot="1">
      <c r="A68" s="441" t="s">
        <v>12</v>
      </c>
      <c r="B68" s="442"/>
      <c r="C68" s="442"/>
      <c r="D68" s="442"/>
      <c r="E68" s="442"/>
      <c r="F68" s="442"/>
      <c r="G68" s="442"/>
      <c r="H68" s="442"/>
      <c r="I68" s="442"/>
      <c r="J68" s="442"/>
      <c r="K68" s="442"/>
      <c r="L68" s="442"/>
      <c r="M68" s="442"/>
      <c r="N68" s="442"/>
      <c r="O68" s="442"/>
      <c r="P68" s="443"/>
    </row>
    <row r="69" spans="1:16" s="6" customFormat="1" ht="13.5" thickBot="1">
      <c r="A69" s="180"/>
      <c r="B69" s="97" t="s">
        <v>0</v>
      </c>
      <c r="C69" s="98"/>
      <c r="D69" s="166">
        <f>D71+D73</f>
        <v>5.95688984</v>
      </c>
      <c r="E69" s="166">
        <f aca="true" t="shared" si="10" ref="E69:O69">E71+E73</f>
        <v>5.54586444</v>
      </c>
      <c r="F69" s="166">
        <f t="shared" si="10"/>
        <v>0.1131809</v>
      </c>
      <c r="G69" s="166">
        <f t="shared" si="10"/>
        <v>5.95688984</v>
      </c>
      <c r="H69" s="315">
        <f t="shared" si="10"/>
        <v>5.54586444</v>
      </c>
      <c r="I69" s="315">
        <f t="shared" si="10"/>
        <v>0.1131809</v>
      </c>
      <c r="J69" s="181">
        <f>J71+J73</f>
        <v>0</v>
      </c>
      <c r="K69" s="181">
        <f>K71+K73</f>
        <v>0</v>
      </c>
      <c r="L69" s="181">
        <f>L71+L73</f>
        <v>0</v>
      </c>
      <c r="M69" s="181">
        <f t="shared" si="10"/>
        <v>0</v>
      </c>
      <c r="N69" s="181">
        <f t="shared" si="10"/>
        <v>0</v>
      </c>
      <c r="O69" s="181">
        <f t="shared" si="10"/>
        <v>0</v>
      </c>
      <c r="P69" s="64"/>
    </row>
    <row r="70" spans="1:16" s="6" customFormat="1" ht="132.75" customHeight="1">
      <c r="A70" s="129" t="s">
        <v>200</v>
      </c>
      <c r="B70" s="130" t="s">
        <v>78</v>
      </c>
      <c r="C70" s="320" t="s">
        <v>166</v>
      </c>
      <c r="D70" s="46"/>
      <c r="E70" s="47"/>
      <c r="F70" s="167"/>
      <c r="G70" s="46"/>
      <c r="H70" s="47"/>
      <c r="I70" s="167"/>
      <c r="J70" s="182"/>
      <c r="K70" s="183"/>
      <c r="L70" s="184"/>
      <c r="M70" s="182"/>
      <c r="N70" s="183"/>
      <c r="O70" s="184"/>
      <c r="P70" s="66" t="s">
        <v>273</v>
      </c>
    </row>
    <row r="71" spans="1:16" s="6" customFormat="1" ht="18" customHeight="1">
      <c r="A71" s="31" t="s">
        <v>201</v>
      </c>
      <c r="B71" s="32" t="s">
        <v>182</v>
      </c>
      <c r="C71" s="437" t="s">
        <v>166</v>
      </c>
      <c r="D71" s="360">
        <f>D72</f>
        <v>2.97844492</v>
      </c>
      <c r="E71" s="316">
        <f aca="true" t="shared" si="11" ref="E71:O72">E72</f>
        <v>2.77293222</v>
      </c>
      <c r="F71" s="294">
        <f t="shared" si="11"/>
        <v>0.05659045</v>
      </c>
      <c r="G71" s="360">
        <f t="shared" si="11"/>
        <v>2.97844492</v>
      </c>
      <c r="H71" s="316">
        <f t="shared" si="11"/>
        <v>2.77293222</v>
      </c>
      <c r="I71" s="294">
        <f t="shared" si="11"/>
        <v>0.05659045</v>
      </c>
      <c r="J71" s="74">
        <f t="shared" si="11"/>
        <v>0</v>
      </c>
      <c r="K71" s="28">
        <f t="shared" si="11"/>
        <v>0</v>
      </c>
      <c r="L71" s="171">
        <f t="shared" si="11"/>
        <v>0</v>
      </c>
      <c r="M71" s="74">
        <f t="shared" si="11"/>
        <v>0</v>
      </c>
      <c r="N71" s="28">
        <f t="shared" si="11"/>
        <v>0</v>
      </c>
      <c r="O71" s="171">
        <f t="shared" si="11"/>
        <v>0</v>
      </c>
      <c r="P71" s="62"/>
    </row>
    <row r="72" spans="1:16" s="6" customFormat="1" ht="68.25" customHeight="1">
      <c r="A72" s="13" t="s">
        <v>202</v>
      </c>
      <c r="B72" s="34" t="s">
        <v>58</v>
      </c>
      <c r="C72" s="435"/>
      <c r="D72" s="360">
        <f>D73</f>
        <v>2.97844492</v>
      </c>
      <c r="E72" s="316">
        <f t="shared" si="11"/>
        <v>2.77293222</v>
      </c>
      <c r="F72" s="294">
        <f t="shared" si="11"/>
        <v>0.05659045</v>
      </c>
      <c r="G72" s="360">
        <f t="shared" si="11"/>
        <v>2.97844492</v>
      </c>
      <c r="H72" s="316">
        <f t="shared" si="11"/>
        <v>2.77293222</v>
      </c>
      <c r="I72" s="294">
        <f t="shared" si="11"/>
        <v>0.05659045</v>
      </c>
      <c r="J72" s="82">
        <f>SUM(K72:L72)</f>
        <v>0</v>
      </c>
      <c r="K72" s="7">
        <v>0</v>
      </c>
      <c r="L72" s="30">
        <v>0</v>
      </c>
      <c r="M72" s="82">
        <f>SUM(N72:O72)</f>
        <v>0</v>
      </c>
      <c r="N72" s="7">
        <v>0</v>
      </c>
      <c r="O72" s="30">
        <v>0</v>
      </c>
      <c r="P72" s="289" t="s">
        <v>327</v>
      </c>
    </row>
    <row r="73" spans="1:16" s="6" customFormat="1" ht="33" customHeight="1">
      <c r="A73" s="31" t="s">
        <v>203</v>
      </c>
      <c r="B73" s="32" t="s">
        <v>79</v>
      </c>
      <c r="C73" s="435"/>
      <c r="D73" s="118">
        <f>SUM(E73:F73)+0.14892225</f>
        <v>2.97844492</v>
      </c>
      <c r="E73" s="258">
        <v>2.77293222</v>
      </c>
      <c r="F73" s="261">
        <v>0.05659045</v>
      </c>
      <c r="G73" s="359">
        <f>SUM(H73:I73)+0.14892225</f>
        <v>2.97844492</v>
      </c>
      <c r="H73" s="118">
        <v>2.77293222</v>
      </c>
      <c r="I73" s="295">
        <v>0.05659045</v>
      </c>
      <c r="J73" s="74">
        <f aca="true" t="shared" si="12" ref="J73:O73">J74</f>
        <v>0</v>
      </c>
      <c r="K73" s="28">
        <f t="shared" si="12"/>
        <v>0</v>
      </c>
      <c r="L73" s="171">
        <f t="shared" si="12"/>
        <v>0</v>
      </c>
      <c r="M73" s="74">
        <f t="shared" si="12"/>
        <v>0</v>
      </c>
      <c r="N73" s="28">
        <f t="shared" si="12"/>
        <v>0</v>
      </c>
      <c r="O73" s="171">
        <f t="shared" si="12"/>
        <v>0</v>
      </c>
      <c r="P73" s="62"/>
    </row>
    <row r="74" spans="1:16" s="6" customFormat="1" ht="66" customHeight="1" thickBot="1">
      <c r="A74" s="51" t="s">
        <v>240</v>
      </c>
      <c r="B74" s="34" t="s">
        <v>59</v>
      </c>
      <c r="C74" s="438"/>
      <c r="D74" s="36">
        <f>SUM(E74:F74)</f>
        <v>47.4713617</v>
      </c>
      <c r="E74" s="36">
        <v>46.521934</v>
      </c>
      <c r="F74" s="37">
        <v>0.9494277</v>
      </c>
      <c r="G74" s="82">
        <f>SUM(H74:I74)</f>
        <v>0</v>
      </c>
      <c r="H74" s="7">
        <v>0</v>
      </c>
      <c r="I74" s="30">
        <v>0</v>
      </c>
      <c r="J74" s="82">
        <f>SUM(K74:L74)</f>
        <v>0</v>
      </c>
      <c r="K74" s="7">
        <v>0</v>
      </c>
      <c r="L74" s="30">
        <v>0</v>
      </c>
      <c r="M74" s="82">
        <f>SUM(N74:O74)</f>
        <v>0</v>
      </c>
      <c r="N74" s="7">
        <v>0</v>
      </c>
      <c r="O74" s="30">
        <v>0</v>
      </c>
      <c r="P74" s="289" t="s">
        <v>329</v>
      </c>
    </row>
    <row r="75" spans="1:16" ht="16.5" customHeight="1" thickBot="1">
      <c r="A75" s="441" t="s">
        <v>13</v>
      </c>
      <c r="B75" s="442"/>
      <c r="C75" s="442"/>
      <c r="D75" s="442"/>
      <c r="E75" s="442"/>
      <c r="F75" s="442"/>
      <c r="G75" s="442"/>
      <c r="H75" s="442"/>
      <c r="I75" s="442"/>
      <c r="J75" s="442"/>
      <c r="K75" s="442"/>
      <c r="L75" s="442"/>
      <c r="M75" s="442"/>
      <c r="N75" s="442"/>
      <c r="O75" s="442"/>
      <c r="P75" s="443"/>
    </row>
    <row r="76" spans="1:16" s="6" customFormat="1" ht="13.5" thickBot="1">
      <c r="A76" s="185"/>
      <c r="B76" s="124" t="s">
        <v>0</v>
      </c>
      <c r="C76" s="125"/>
      <c r="D76" s="126">
        <f aca="true" t="shared" si="13" ref="D76:O76">D77+D81</f>
        <v>85.4</v>
      </c>
      <c r="E76" s="126">
        <f t="shared" si="13"/>
        <v>82.124</v>
      </c>
      <c r="F76" s="126">
        <f t="shared" si="13"/>
        <v>1.676</v>
      </c>
      <c r="G76" s="127">
        <f t="shared" si="13"/>
        <v>0</v>
      </c>
      <c r="H76" s="127">
        <f t="shared" si="13"/>
        <v>0</v>
      </c>
      <c r="I76" s="127">
        <f t="shared" si="13"/>
        <v>0</v>
      </c>
      <c r="J76" s="127">
        <f>J77+J81</f>
        <v>0</v>
      </c>
      <c r="K76" s="127">
        <f>K77+K81</f>
        <v>0</v>
      </c>
      <c r="L76" s="127">
        <f>L77+L81</f>
        <v>0</v>
      </c>
      <c r="M76" s="127">
        <f t="shared" si="13"/>
        <v>0</v>
      </c>
      <c r="N76" s="127">
        <f t="shared" si="13"/>
        <v>0</v>
      </c>
      <c r="O76" s="127">
        <f t="shared" si="13"/>
        <v>0</v>
      </c>
      <c r="P76" s="186"/>
    </row>
    <row r="77" spans="1:16" s="6" customFormat="1" ht="23.25" customHeight="1">
      <c r="A77" s="129" t="s">
        <v>204</v>
      </c>
      <c r="B77" s="130" t="s">
        <v>80</v>
      </c>
      <c r="C77" s="434" t="s">
        <v>167</v>
      </c>
      <c r="D77" s="112">
        <f>D78</f>
        <v>15.4</v>
      </c>
      <c r="E77" s="102">
        <f aca="true" t="shared" si="14" ref="E77:O77">E78</f>
        <v>13.524</v>
      </c>
      <c r="F77" s="113">
        <f t="shared" si="14"/>
        <v>0.276</v>
      </c>
      <c r="G77" s="182">
        <f t="shared" si="14"/>
        <v>0</v>
      </c>
      <c r="H77" s="192">
        <f t="shared" si="14"/>
        <v>0</v>
      </c>
      <c r="I77" s="193">
        <f t="shared" si="14"/>
        <v>0</v>
      </c>
      <c r="J77" s="182">
        <f t="shared" si="14"/>
        <v>0</v>
      </c>
      <c r="K77" s="192">
        <f t="shared" si="14"/>
        <v>0</v>
      </c>
      <c r="L77" s="193">
        <f t="shared" si="14"/>
        <v>0</v>
      </c>
      <c r="M77" s="182">
        <f t="shared" si="14"/>
        <v>0</v>
      </c>
      <c r="N77" s="192">
        <f t="shared" si="14"/>
        <v>0</v>
      </c>
      <c r="O77" s="193">
        <f t="shared" si="14"/>
        <v>0</v>
      </c>
      <c r="P77" s="62"/>
    </row>
    <row r="78" spans="1:16" s="6" customFormat="1" ht="30.75" customHeight="1">
      <c r="A78" s="13" t="s">
        <v>307</v>
      </c>
      <c r="B78" s="34" t="s">
        <v>60</v>
      </c>
      <c r="C78" s="435"/>
      <c r="D78" s="35">
        <v>15.4</v>
      </c>
      <c r="E78" s="36">
        <v>13.524</v>
      </c>
      <c r="F78" s="37">
        <v>0.276</v>
      </c>
      <c r="G78" s="77">
        <v>0</v>
      </c>
      <c r="H78" s="7">
        <v>0</v>
      </c>
      <c r="I78" s="82">
        <v>0</v>
      </c>
      <c r="J78" s="77">
        <v>0</v>
      </c>
      <c r="K78" s="7">
        <v>0</v>
      </c>
      <c r="L78" s="82">
        <v>0</v>
      </c>
      <c r="M78" s="77">
        <v>0</v>
      </c>
      <c r="N78" s="7">
        <v>0</v>
      </c>
      <c r="O78" s="82">
        <v>0</v>
      </c>
      <c r="P78" s="65" t="s">
        <v>181</v>
      </c>
    </row>
    <row r="79" spans="1:16" s="6" customFormat="1" ht="104.25" customHeight="1">
      <c r="A79" s="31" t="s">
        <v>205</v>
      </c>
      <c r="B79" s="317" t="s">
        <v>124</v>
      </c>
      <c r="C79" s="93" t="s">
        <v>168</v>
      </c>
      <c r="D79" s="27" t="s">
        <v>121</v>
      </c>
      <c r="E79" s="169" t="s">
        <v>121</v>
      </c>
      <c r="F79" s="29" t="s">
        <v>121</v>
      </c>
      <c r="G79" s="27" t="s">
        <v>121</v>
      </c>
      <c r="H79" s="44" t="s">
        <v>121</v>
      </c>
      <c r="I79" s="29" t="s">
        <v>121</v>
      </c>
      <c r="J79" s="85" t="s">
        <v>121</v>
      </c>
      <c r="K79" s="45" t="s">
        <v>121</v>
      </c>
      <c r="L79" s="90" t="s">
        <v>121</v>
      </c>
      <c r="M79" s="85" t="s">
        <v>121</v>
      </c>
      <c r="N79" s="45" t="s">
        <v>121</v>
      </c>
      <c r="O79" s="90" t="s">
        <v>121</v>
      </c>
      <c r="P79" s="62"/>
    </row>
    <row r="80" spans="1:16" s="6" customFormat="1" ht="63.75" customHeight="1">
      <c r="A80" s="31" t="s">
        <v>206</v>
      </c>
      <c r="B80" s="32" t="s">
        <v>81</v>
      </c>
      <c r="C80" s="437" t="s">
        <v>166</v>
      </c>
      <c r="D80" s="301"/>
      <c r="E80" s="189"/>
      <c r="F80" s="302"/>
      <c r="G80" s="301"/>
      <c r="H80" s="189"/>
      <c r="I80" s="302"/>
      <c r="J80" s="303"/>
      <c r="K80" s="304"/>
      <c r="L80" s="305"/>
      <c r="M80" s="303"/>
      <c r="N80" s="304"/>
      <c r="O80" s="305"/>
      <c r="P80" s="34" t="s">
        <v>322</v>
      </c>
    </row>
    <row r="81" spans="1:16" s="6" customFormat="1" ht="24.75" customHeight="1">
      <c r="A81" s="31" t="s">
        <v>207</v>
      </c>
      <c r="B81" s="32" t="s">
        <v>82</v>
      </c>
      <c r="C81" s="435"/>
      <c r="D81" s="84">
        <f>D82</f>
        <v>70</v>
      </c>
      <c r="E81" s="24">
        <f aca="true" t="shared" si="15" ref="E81:O81">E82</f>
        <v>68.6</v>
      </c>
      <c r="F81" s="33">
        <f t="shared" si="15"/>
        <v>1.4</v>
      </c>
      <c r="G81" s="74">
        <f t="shared" si="15"/>
        <v>0</v>
      </c>
      <c r="H81" s="28">
        <f t="shared" si="15"/>
        <v>0</v>
      </c>
      <c r="I81" s="171">
        <f t="shared" si="15"/>
        <v>0</v>
      </c>
      <c r="J81" s="74">
        <f t="shared" si="15"/>
        <v>0</v>
      </c>
      <c r="K81" s="28">
        <f t="shared" si="15"/>
        <v>0</v>
      </c>
      <c r="L81" s="171">
        <f t="shared" si="15"/>
        <v>0</v>
      </c>
      <c r="M81" s="74">
        <f t="shared" si="15"/>
        <v>0</v>
      </c>
      <c r="N81" s="28">
        <f t="shared" si="15"/>
        <v>0</v>
      </c>
      <c r="O81" s="171">
        <f t="shared" si="15"/>
        <v>0</v>
      </c>
      <c r="P81" s="62"/>
    </row>
    <row r="82" spans="1:16" s="6" customFormat="1" ht="52.5" customHeight="1">
      <c r="A82" s="13" t="s">
        <v>302</v>
      </c>
      <c r="B82" s="92" t="s">
        <v>113</v>
      </c>
      <c r="C82" s="436"/>
      <c r="D82" s="36">
        <f>SUM(E82:F82)</f>
        <v>70</v>
      </c>
      <c r="E82" s="36">
        <v>68.6</v>
      </c>
      <c r="F82" s="37">
        <v>1.4</v>
      </c>
      <c r="G82" s="82">
        <f>SUM(H82:I82)</f>
        <v>0</v>
      </c>
      <c r="H82" s="7">
        <v>0</v>
      </c>
      <c r="I82" s="30">
        <v>0</v>
      </c>
      <c r="J82" s="82">
        <f>SUM(K82:L82)</f>
        <v>0</v>
      </c>
      <c r="K82" s="7">
        <v>0</v>
      </c>
      <c r="L82" s="30">
        <v>0</v>
      </c>
      <c r="M82" s="82">
        <f>SUM(N82:O82)</f>
        <v>0</v>
      </c>
      <c r="N82" s="7">
        <v>0</v>
      </c>
      <c r="O82" s="30">
        <v>0</v>
      </c>
      <c r="P82" s="34" t="s">
        <v>334</v>
      </c>
    </row>
    <row r="83" spans="1:16" s="6" customFormat="1" ht="21.75" customHeight="1">
      <c r="A83" s="31" t="s">
        <v>208</v>
      </c>
      <c r="B83" s="32" t="s">
        <v>83</v>
      </c>
      <c r="C83" s="437" t="s">
        <v>167</v>
      </c>
      <c r="D83" s="27" t="s">
        <v>121</v>
      </c>
      <c r="E83" s="169" t="s">
        <v>121</v>
      </c>
      <c r="F83" s="50" t="s">
        <v>121</v>
      </c>
      <c r="G83" s="27" t="s">
        <v>121</v>
      </c>
      <c r="H83" s="169" t="s">
        <v>121</v>
      </c>
      <c r="I83" s="50" t="s">
        <v>121</v>
      </c>
      <c r="J83" s="84" t="s">
        <v>121</v>
      </c>
      <c r="K83" s="25" t="s">
        <v>121</v>
      </c>
      <c r="L83" s="90" t="s">
        <v>121</v>
      </c>
      <c r="M83" s="84" t="s">
        <v>121</v>
      </c>
      <c r="N83" s="25" t="s">
        <v>121</v>
      </c>
      <c r="O83" s="90" t="s">
        <v>121</v>
      </c>
      <c r="P83" s="62"/>
    </row>
    <row r="84" spans="1:16" s="6" customFormat="1" ht="21.75" customHeight="1" thickBot="1">
      <c r="A84" s="31" t="s">
        <v>209</v>
      </c>
      <c r="B84" s="32" t="s">
        <v>239</v>
      </c>
      <c r="C84" s="436"/>
      <c r="D84" s="27" t="s">
        <v>121</v>
      </c>
      <c r="E84" s="169" t="s">
        <v>121</v>
      </c>
      <c r="F84" s="29" t="s">
        <v>121</v>
      </c>
      <c r="G84" s="49" t="s">
        <v>121</v>
      </c>
      <c r="H84" s="28" t="s">
        <v>121</v>
      </c>
      <c r="I84" s="50" t="s">
        <v>121</v>
      </c>
      <c r="J84" s="85" t="s">
        <v>121</v>
      </c>
      <c r="K84" s="45" t="s">
        <v>121</v>
      </c>
      <c r="L84" s="90" t="s">
        <v>121</v>
      </c>
      <c r="M84" s="85" t="s">
        <v>121</v>
      </c>
      <c r="N84" s="45" t="s">
        <v>121</v>
      </c>
      <c r="O84" s="90" t="s">
        <v>121</v>
      </c>
      <c r="P84" s="62"/>
    </row>
    <row r="85" spans="1:16" s="1" customFormat="1" ht="16.5" customHeight="1" thickBot="1">
      <c r="A85" s="441" t="s">
        <v>14</v>
      </c>
      <c r="B85" s="442"/>
      <c r="C85" s="455"/>
      <c r="D85" s="442"/>
      <c r="E85" s="442"/>
      <c r="F85" s="442"/>
      <c r="G85" s="442"/>
      <c r="H85" s="442"/>
      <c r="I85" s="442"/>
      <c r="J85" s="442"/>
      <c r="K85" s="442"/>
      <c r="L85" s="442"/>
      <c r="M85" s="442"/>
      <c r="N85" s="442"/>
      <c r="O85" s="442"/>
      <c r="P85" s="443"/>
    </row>
    <row r="86" spans="1:16" s="6" customFormat="1" ht="13.5" thickBot="1">
      <c r="A86" s="180"/>
      <c r="B86" s="190" t="s">
        <v>0</v>
      </c>
      <c r="C86" s="164"/>
      <c r="D86" s="166">
        <f>D87</f>
        <v>888.4633926899999</v>
      </c>
      <c r="E86" s="166">
        <f aca="true" t="shared" si="16" ref="E86:O86">E87</f>
        <v>791.8852999999999</v>
      </c>
      <c r="F86" s="166">
        <f t="shared" si="16"/>
        <v>96.57809269</v>
      </c>
      <c r="G86" s="166">
        <f t="shared" si="16"/>
        <v>43.82189674</v>
      </c>
      <c r="H86" s="181">
        <f t="shared" si="16"/>
        <v>0</v>
      </c>
      <c r="I86" s="166">
        <f t="shared" si="16"/>
        <v>43.82189674</v>
      </c>
      <c r="J86" s="181">
        <f t="shared" si="16"/>
        <v>0</v>
      </c>
      <c r="K86" s="181">
        <f t="shared" si="16"/>
        <v>0</v>
      </c>
      <c r="L86" s="181">
        <f t="shared" si="16"/>
        <v>0</v>
      </c>
      <c r="M86" s="181">
        <f t="shared" si="16"/>
        <v>0</v>
      </c>
      <c r="N86" s="181">
        <f t="shared" si="16"/>
        <v>0</v>
      </c>
      <c r="O86" s="181">
        <f t="shared" si="16"/>
        <v>0</v>
      </c>
      <c r="P86" s="64"/>
    </row>
    <row r="87" spans="1:16" s="6" customFormat="1" ht="13.5" customHeight="1">
      <c r="A87" s="129" t="s">
        <v>210</v>
      </c>
      <c r="B87" s="191" t="s">
        <v>146</v>
      </c>
      <c r="C87" s="434" t="s">
        <v>169</v>
      </c>
      <c r="D87" s="73">
        <f>D88+D91</f>
        <v>888.4633926899999</v>
      </c>
      <c r="E87" s="76">
        <f aca="true" t="shared" si="17" ref="E87:O87">E88+E91</f>
        <v>791.8852999999999</v>
      </c>
      <c r="F87" s="88">
        <f t="shared" si="17"/>
        <v>96.57809269</v>
      </c>
      <c r="G87" s="73">
        <f t="shared" si="17"/>
        <v>43.82189674</v>
      </c>
      <c r="H87" s="192">
        <f t="shared" si="17"/>
        <v>0</v>
      </c>
      <c r="I87" s="88">
        <f t="shared" si="17"/>
        <v>43.82189674</v>
      </c>
      <c r="J87" s="182">
        <f>J88+J91</f>
        <v>0</v>
      </c>
      <c r="K87" s="192">
        <f>K88+K91</f>
        <v>0</v>
      </c>
      <c r="L87" s="193">
        <f>L88+L91</f>
        <v>0</v>
      </c>
      <c r="M87" s="182">
        <f t="shared" si="17"/>
        <v>0</v>
      </c>
      <c r="N87" s="192">
        <f t="shared" si="17"/>
        <v>0</v>
      </c>
      <c r="O87" s="193">
        <f t="shared" si="17"/>
        <v>0</v>
      </c>
      <c r="P87" s="61"/>
    </row>
    <row r="88" spans="1:16" s="6" customFormat="1" ht="91.5" customHeight="1">
      <c r="A88" s="13" t="s">
        <v>211</v>
      </c>
      <c r="B88" s="197" t="s">
        <v>335</v>
      </c>
      <c r="C88" s="435"/>
      <c r="D88" s="16">
        <f>F88+E88</f>
        <v>96.57809269</v>
      </c>
      <c r="E88" s="7">
        <v>0</v>
      </c>
      <c r="F88" s="17">
        <f>I88+52.75619595</f>
        <v>96.57809269</v>
      </c>
      <c r="G88" s="16">
        <f>H88+I88</f>
        <v>43.82189674</v>
      </c>
      <c r="H88" s="7">
        <v>0</v>
      </c>
      <c r="I88" s="17">
        <v>43.82189674</v>
      </c>
      <c r="J88" s="195">
        <v>0</v>
      </c>
      <c r="K88" s="72">
        <v>0</v>
      </c>
      <c r="L88" s="196">
        <v>0</v>
      </c>
      <c r="M88" s="195">
        <v>0</v>
      </c>
      <c r="N88" s="72">
        <v>0</v>
      </c>
      <c r="O88" s="196">
        <v>0</v>
      </c>
      <c r="P88" s="289" t="s">
        <v>325</v>
      </c>
    </row>
    <row r="89" spans="1:16" s="6" customFormat="1" ht="27.75" customHeight="1">
      <c r="A89" s="13" t="s">
        <v>241</v>
      </c>
      <c r="B89" s="197" t="s">
        <v>136</v>
      </c>
      <c r="C89" s="435"/>
      <c r="D89" s="16"/>
      <c r="E89" s="15"/>
      <c r="F89" s="17"/>
      <c r="G89" s="16"/>
      <c r="H89" s="15"/>
      <c r="I89" s="17"/>
      <c r="J89" s="8"/>
      <c r="K89" s="7"/>
      <c r="L89" s="30"/>
      <c r="M89" s="8"/>
      <c r="N89" s="7"/>
      <c r="O89" s="30"/>
      <c r="P89" s="343"/>
    </row>
    <row r="90" spans="1:16" s="6" customFormat="1" ht="15.75" customHeight="1">
      <c r="A90" s="147" t="s">
        <v>303</v>
      </c>
      <c r="B90" s="198" t="s">
        <v>135</v>
      </c>
      <c r="C90" s="435"/>
      <c r="D90" s="18"/>
      <c r="E90" s="20"/>
      <c r="F90" s="21"/>
      <c r="G90" s="18"/>
      <c r="H90" s="22"/>
      <c r="I90" s="21"/>
      <c r="J90" s="8"/>
      <c r="K90" s="7"/>
      <c r="L90" s="30"/>
      <c r="M90" s="8"/>
      <c r="N90" s="7"/>
      <c r="O90" s="30"/>
      <c r="P90" s="343"/>
    </row>
    <row r="91" spans="1:16" s="6" customFormat="1" ht="58.5" customHeight="1">
      <c r="A91" s="147"/>
      <c r="B91" s="197" t="s">
        <v>134</v>
      </c>
      <c r="C91" s="435"/>
      <c r="D91" s="18">
        <f>E91+F91</f>
        <v>791.8852999999999</v>
      </c>
      <c r="E91" s="15">
        <f>60.1+138.535+156.258432+201.78+109.575102+77.528766+48.108</f>
        <v>791.8852999999999</v>
      </c>
      <c r="F91" s="79">
        <v>0</v>
      </c>
      <c r="G91" s="19">
        <v>0</v>
      </c>
      <c r="H91" s="20">
        <v>0</v>
      </c>
      <c r="I91" s="21">
        <v>0</v>
      </c>
      <c r="J91" s="8">
        <v>0</v>
      </c>
      <c r="K91" s="7">
        <v>0</v>
      </c>
      <c r="L91" s="30">
        <v>0</v>
      </c>
      <c r="M91" s="8">
        <v>0</v>
      </c>
      <c r="N91" s="7">
        <v>0</v>
      </c>
      <c r="O91" s="30">
        <v>0</v>
      </c>
      <c r="P91" s="289" t="s">
        <v>328</v>
      </c>
    </row>
    <row r="92" spans="1:16" s="6" customFormat="1" ht="12.75">
      <c r="A92" s="31" t="s">
        <v>212</v>
      </c>
      <c r="B92" s="199" t="s">
        <v>145</v>
      </c>
      <c r="C92" s="435"/>
      <c r="D92" s="27" t="s">
        <v>121</v>
      </c>
      <c r="E92" s="28" t="s">
        <v>121</v>
      </c>
      <c r="F92" s="29" t="s">
        <v>121</v>
      </c>
      <c r="G92" s="27" t="s">
        <v>121</v>
      </c>
      <c r="H92" s="28" t="s">
        <v>121</v>
      </c>
      <c r="I92" s="29" t="s">
        <v>121</v>
      </c>
      <c r="J92" s="49" t="s">
        <v>121</v>
      </c>
      <c r="K92" s="28" t="s">
        <v>121</v>
      </c>
      <c r="L92" s="50" t="s">
        <v>121</v>
      </c>
      <c r="M92" s="49" t="s">
        <v>121</v>
      </c>
      <c r="N92" s="28" t="s">
        <v>121</v>
      </c>
      <c r="O92" s="50" t="s">
        <v>121</v>
      </c>
      <c r="P92" s="62"/>
    </row>
    <row r="93" spans="1:16" s="6" customFormat="1" ht="12.75">
      <c r="A93" s="31" t="s">
        <v>213</v>
      </c>
      <c r="B93" s="199" t="s">
        <v>155</v>
      </c>
      <c r="C93" s="435"/>
      <c r="D93" s="27"/>
      <c r="E93" s="169"/>
      <c r="F93" s="29"/>
      <c r="G93" s="27"/>
      <c r="H93" s="28"/>
      <c r="I93" s="29"/>
      <c r="J93" s="200"/>
      <c r="K93" s="28"/>
      <c r="L93" s="201"/>
      <c r="M93" s="200"/>
      <c r="N93" s="28"/>
      <c r="O93" s="201"/>
      <c r="P93" s="444" t="s">
        <v>323</v>
      </c>
    </row>
    <row r="94" spans="1:16" s="6" customFormat="1" ht="40.5" customHeight="1" thickBot="1">
      <c r="A94" s="202" t="s">
        <v>308</v>
      </c>
      <c r="B94" s="203" t="s">
        <v>147</v>
      </c>
      <c r="C94" s="438"/>
      <c r="D94" s="204"/>
      <c r="E94" s="205"/>
      <c r="F94" s="206"/>
      <c r="G94" s="204"/>
      <c r="H94" s="9"/>
      <c r="I94" s="206"/>
      <c r="J94" s="207"/>
      <c r="K94" s="9"/>
      <c r="L94" s="208"/>
      <c r="M94" s="207"/>
      <c r="N94" s="9"/>
      <c r="O94" s="208"/>
      <c r="P94" s="462"/>
    </row>
    <row r="95" spans="1:16" ht="16.5" customHeight="1" thickBot="1">
      <c r="A95" s="441" t="s">
        <v>15</v>
      </c>
      <c r="B95" s="442"/>
      <c r="C95" s="442"/>
      <c r="D95" s="442"/>
      <c r="E95" s="442"/>
      <c r="F95" s="442"/>
      <c r="G95" s="442"/>
      <c r="H95" s="442"/>
      <c r="I95" s="442"/>
      <c r="J95" s="442"/>
      <c r="K95" s="442"/>
      <c r="L95" s="442"/>
      <c r="M95" s="442"/>
      <c r="N95" s="442"/>
      <c r="O95" s="442"/>
      <c r="P95" s="443"/>
    </row>
    <row r="96" spans="1:16" s="3" customFormat="1" ht="13.5" customHeight="1" thickBot="1">
      <c r="A96" s="180"/>
      <c r="B96" s="97" t="s">
        <v>0</v>
      </c>
      <c r="C96" s="98"/>
      <c r="D96" s="58" t="s">
        <v>121</v>
      </c>
      <c r="E96" s="59" t="s">
        <v>121</v>
      </c>
      <c r="F96" s="60" t="s">
        <v>121</v>
      </c>
      <c r="G96" s="209" t="s">
        <v>121</v>
      </c>
      <c r="H96" s="210" t="s">
        <v>121</v>
      </c>
      <c r="I96" s="211" t="s">
        <v>121</v>
      </c>
      <c r="J96" s="212" t="s">
        <v>121</v>
      </c>
      <c r="K96" s="213" t="s">
        <v>121</v>
      </c>
      <c r="L96" s="211" t="s">
        <v>121</v>
      </c>
      <c r="M96" s="212" t="s">
        <v>121</v>
      </c>
      <c r="N96" s="213" t="s">
        <v>121</v>
      </c>
      <c r="O96" s="211" t="s">
        <v>121</v>
      </c>
      <c r="P96" s="64"/>
    </row>
    <row r="97" spans="1:16" ht="48" customHeight="1">
      <c r="A97" s="129" t="s">
        <v>214</v>
      </c>
      <c r="B97" s="130" t="s">
        <v>85</v>
      </c>
      <c r="C97" s="434" t="s">
        <v>170</v>
      </c>
      <c r="D97" s="112"/>
      <c r="E97" s="214"/>
      <c r="F97" s="215"/>
      <c r="G97" s="187"/>
      <c r="H97" s="69"/>
      <c r="I97" s="216"/>
      <c r="J97" s="187"/>
      <c r="K97" s="69"/>
      <c r="L97" s="216"/>
      <c r="M97" s="187"/>
      <c r="N97" s="69"/>
      <c r="O97" s="216"/>
      <c r="P97" s="460" t="s">
        <v>242</v>
      </c>
    </row>
    <row r="98" spans="1:16" ht="44.25" customHeight="1">
      <c r="A98" s="31" t="s">
        <v>215</v>
      </c>
      <c r="B98" s="32" t="s">
        <v>86</v>
      </c>
      <c r="C98" s="435"/>
      <c r="D98" s="84"/>
      <c r="E98" s="25"/>
      <c r="F98" s="26"/>
      <c r="G98" s="31"/>
      <c r="H98" s="140"/>
      <c r="I98" s="139"/>
      <c r="J98" s="85"/>
      <c r="K98" s="45"/>
      <c r="L98" s="90"/>
      <c r="M98" s="85"/>
      <c r="N98" s="45"/>
      <c r="O98" s="90"/>
      <c r="P98" s="447"/>
    </row>
    <row r="99" spans="1:16" ht="30" customHeight="1" thickBot="1">
      <c r="A99" s="31" t="s">
        <v>216</v>
      </c>
      <c r="B99" s="32" t="s">
        <v>87</v>
      </c>
      <c r="C99" s="93" t="s">
        <v>171</v>
      </c>
      <c r="D99" s="217"/>
      <c r="E99" s="218"/>
      <c r="F99" s="215"/>
      <c r="G99" s="67"/>
      <c r="H99" s="68"/>
      <c r="I99" s="216"/>
      <c r="J99" s="187"/>
      <c r="K99" s="69"/>
      <c r="L99" s="216"/>
      <c r="M99" s="187"/>
      <c r="N99" s="69"/>
      <c r="O99" s="216"/>
      <c r="P99" s="461"/>
    </row>
    <row r="100" spans="1:16" ht="16.5" customHeight="1" thickBot="1">
      <c r="A100" s="441" t="s">
        <v>22</v>
      </c>
      <c r="B100" s="442"/>
      <c r="C100" s="442"/>
      <c r="D100" s="442"/>
      <c r="E100" s="442"/>
      <c r="F100" s="442"/>
      <c r="G100" s="442"/>
      <c r="H100" s="442"/>
      <c r="I100" s="442"/>
      <c r="J100" s="442"/>
      <c r="K100" s="442"/>
      <c r="L100" s="442"/>
      <c r="M100" s="442"/>
      <c r="N100" s="442"/>
      <c r="O100" s="442"/>
      <c r="P100" s="443"/>
    </row>
    <row r="101" spans="1:16" s="3" customFormat="1" ht="13.5" thickBot="1">
      <c r="A101" s="219"/>
      <c r="B101" s="220" t="s">
        <v>0</v>
      </c>
      <c r="C101" s="221"/>
      <c r="D101" s="222" t="s">
        <v>121</v>
      </c>
      <c r="E101" s="223" t="s">
        <v>121</v>
      </c>
      <c r="F101" s="224" t="s">
        <v>121</v>
      </c>
      <c r="G101" s="225" t="s">
        <v>121</v>
      </c>
      <c r="H101" s="226" t="s">
        <v>121</v>
      </c>
      <c r="I101" s="227" t="s">
        <v>121</v>
      </c>
      <c r="J101" s="228" t="s">
        <v>121</v>
      </c>
      <c r="K101" s="226" t="s">
        <v>121</v>
      </c>
      <c r="L101" s="229" t="s">
        <v>121</v>
      </c>
      <c r="M101" s="228" t="s">
        <v>121</v>
      </c>
      <c r="N101" s="226" t="s">
        <v>121</v>
      </c>
      <c r="O101" s="229" t="s">
        <v>121</v>
      </c>
      <c r="P101" s="64"/>
    </row>
    <row r="102" spans="1:16" ht="15" customHeight="1">
      <c r="A102" s="333" t="s">
        <v>217</v>
      </c>
      <c r="B102" s="334" t="s">
        <v>88</v>
      </c>
      <c r="C102" s="448" t="s">
        <v>172</v>
      </c>
      <c r="D102" s="333"/>
      <c r="E102" s="335"/>
      <c r="F102" s="336"/>
      <c r="G102" s="337"/>
      <c r="H102" s="338"/>
      <c r="I102" s="339"/>
      <c r="J102" s="340"/>
      <c r="K102" s="341"/>
      <c r="L102" s="342"/>
      <c r="M102" s="340"/>
      <c r="N102" s="341"/>
      <c r="O102" s="342"/>
      <c r="P102" s="451"/>
    </row>
    <row r="103" spans="1:16" ht="15.75" customHeight="1">
      <c r="A103" s="230" t="s">
        <v>218</v>
      </c>
      <c r="B103" s="231" t="s">
        <v>89</v>
      </c>
      <c r="C103" s="449"/>
      <c r="D103" s="232"/>
      <c r="E103" s="233"/>
      <c r="F103" s="234"/>
      <c r="G103" s="235"/>
      <c r="H103" s="236"/>
      <c r="I103" s="237"/>
      <c r="J103" s="238"/>
      <c r="K103" s="239"/>
      <c r="L103" s="240"/>
      <c r="M103" s="238"/>
      <c r="N103" s="239"/>
      <c r="O103" s="240"/>
      <c r="P103" s="452"/>
    </row>
    <row r="104" spans="1:16" ht="16.5" customHeight="1">
      <c r="A104" s="230" t="s">
        <v>219</v>
      </c>
      <c r="B104" s="231" t="s">
        <v>90</v>
      </c>
      <c r="C104" s="449"/>
      <c r="D104" s="232"/>
      <c r="E104" s="233"/>
      <c r="F104" s="234"/>
      <c r="G104" s="241"/>
      <c r="H104" s="239"/>
      <c r="I104" s="242"/>
      <c r="J104" s="238"/>
      <c r="K104" s="239"/>
      <c r="L104" s="240"/>
      <c r="M104" s="238"/>
      <c r="N104" s="239"/>
      <c r="O104" s="240"/>
      <c r="P104" s="452"/>
    </row>
    <row r="105" spans="1:16" ht="16.5" customHeight="1">
      <c r="A105" s="230" t="s">
        <v>220</v>
      </c>
      <c r="B105" s="231" t="s">
        <v>174</v>
      </c>
      <c r="C105" s="449"/>
      <c r="D105" s="232"/>
      <c r="E105" s="233"/>
      <c r="F105" s="234"/>
      <c r="G105" s="241"/>
      <c r="H105" s="239"/>
      <c r="I105" s="242"/>
      <c r="J105" s="238"/>
      <c r="K105" s="239"/>
      <c r="L105" s="240"/>
      <c r="M105" s="238"/>
      <c r="N105" s="239"/>
      <c r="O105" s="240"/>
      <c r="P105" s="452"/>
    </row>
    <row r="106" spans="1:16" ht="15.75" customHeight="1">
      <c r="A106" s="230" t="s">
        <v>221</v>
      </c>
      <c r="B106" s="231" t="s">
        <v>91</v>
      </c>
      <c r="C106" s="449"/>
      <c r="D106" s="232"/>
      <c r="E106" s="233"/>
      <c r="F106" s="234"/>
      <c r="G106" s="241"/>
      <c r="H106" s="239"/>
      <c r="I106" s="242"/>
      <c r="J106" s="238"/>
      <c r="K106" s="239"/>
      <c r="L106" s="240"/>
      <c r="M106" s="238"/>
      <c r="N106" s="239"/>
      <c r="O106" s="240"/>
      <c r="P106" s="452"/>
    </row>
    <row r="107" spans="1:16" ht="15" customHeight="1">
      <c r="A107" s="230" t="s">
        <v>222</v>
      </c>
      <c r="B107" s="231" t="s">
        <v>92</v>
      </c>
      <c r="C107" s="450"/>
      <c r="D107" s="232"/>
      <c r="E107" s="233"/>
      <c r="F107" s="234"/>
      <c r="G107" s="241"/>
      <c r="H107" s="239"/>
      <c r="I107" s="242"/>
      <c r="J107" s="238"/>
      <c r="K107" s="239"/>
      <c r="L107" s="240"/>
      <c r="M107" s="238"/>
      <c r="N107" s="239"/>
      <c r="O107" s="240"/>
      <c r="P107" s="453"/>
    </row>
    <row r="108" spans="1:16" ht="16.5" customHeight="1" thickBot="1">
      <c r="A108" s="454" t="s">
        <v>16</v>
      </c>
      <c r="B108" s="455"/>
      <c r="C108" s="455"/>
      <c r="D108" s="455"/>
      <c r="E108" s="455"/>
      <c r="F108" s="455"/>
      <c r="G108" s="455"/>
      <c r="H108" s="455"/>
      <c r="I108" s="455"/>
      <c r="J108" s="455"/>
      <c r="K108" s="455"/>
      <c r="L108" s="455"/>
      <c r="M108" s="455"/>
      <c r="N108" s="455"/>
      <c r="O108" s="455"/>
      <c r="P108" s="456"/>
    </row>
    <row r="109" spans="1:16" s="6" customFormat="1" ht="14.25" customHeight="1" thickBot="1">
      <c r="A109" s="180"/>
      <c r="B109" s="97" t="s">
        <v>0</v>
      </c>
      <c r="C109" s="98"/>
      <c r="D109" s="58"/>
      <c r="E109" s="59"/>
      <c r="F109" s="60"/>
      <c r="G109" s="58"/>
      <c r="H109" s="59"/>
      <c r="I109" s="60"/>
      <c r="J109" s="243"/>
      <c r="K109" s="244"/>
      <c r="L109" s="245"/>
      <c r="M109" s="243"/>
      <c r="N109" s="244"/>
      <c r="O109" s="245"/>
      <c r="P109" s="64"/>
    </row>
    <row r="110" spans="1:16" s="6" customFormat="1" ht="15.75" customHeight="1">
      <c r="A110" s="129" t="s">
        <v>223</v>
      </c>
      <c r="B110" s="130" t="s">
        <v>93</v>
      </c>
      <c r="C110" s="434" t="s">
        <v>176</v>
      </c>
      <c r="D110" s="46"/>
      <c r="E110" s="47"/>
      <c r="F110" s="167"/>
      <c r="G110" s="46"/>
      <c r="H110" s="47"/>
      <c r="I110" s="167"/>
      <c r="J110" s="114"/>
      <c r="K110" s="246"/>
      <c r="L110" s="247"/>
      <c r="M110" s="114"/>
      <c r="N110" s="246"/>
      <c r="O110" s="247"/>
      <c r="P110" s="447" t="s">
        <v>267</v>
      </c>
    </row>
    <row r="111" spans="1:16" s="6" customFormat="1" ht="38.25">
      <c r="A111" s="147" t="s">
        <v>254</v>
      </c>
      <c r="B111" s="248" t="s">
        <v>25</v>
      </c>
      <c r="C111" s="435"/>
      <c r="D111" s="16"/>
      <c r="E111" s="15"/>
      <c r="F111" s="17"/>
      <c r="G111" s="8"/>
      <c r="H111" s="7"/>
      <c r="I111" s="30"/>
      <c r="J111" s="249"/>
      <c r="K111" s="72"/>
      <c r="L111" s="250"/>
      <c r="M111" s="249"/>
      <c r="N111" s="72"/>
      <c r="O111" s="250"/>
      <c r="P111" s="447"/>
    </row>
    <row r="112" spans="1:16" s="6" customFormat="1" ht="25.5">
      <c r="A112" s="13" t="s">
        <v>224</v>
      </c>
      <c r="B112" s="34" t="s">
        <v>266</v>
      </c>
      <c r="C112" s="435"/>
      <c r="D112" s="16"/>
      <c r="E112" s="15"/>
      <c r="F112" s="17"/>
      <c r="G112" s="16"/>
      <c r="H112" s="15"/>
      <c r="I112" s="17"/>
      <c r="J112" s="251"/>
      <c r="K112" s="252"/>
      <c r="L112" s="253"/>
      <c r="M112" s="251"/>
      <c r="N112" s="252"/>
      <c r="O112" s="253"/>
      <c r="P112" s="447"/>
    </row>
    <row r="113" spans="1:16" s="6" customFormat="1" ht="31.5" customHeight="1">
      <c r="A113" s="13" t="s">
        <v>225</v>
      </c>
      <c r="B113" s="34" t="s">
        <v>27</v>
      </c>
      <c r="C113" s="435"/>
      <c r="D113" s="70"/>
      <c r="E113" s="252"/>
      <c r="F113" s="71"/>
      <c r="G113" s="8"/>
      <c r="H113" s="7"/>
      <c r="I113" s="30"/>
      <c r="J113" s="249"/>
      <c r="K113" s="72"/>
      <c r="L113" s="250"/>
      <c r="M113" s="249"/>
      <c r="N113" s="72"/>
      <c r="O113" s="250"/>
      <c r="P113" s="447"/>
    </row>
    <row r="114" spans="1:16" s="6" customFormat="1" ht="25.5">
      <c r="A114" s="13" t="s">
        <v>255</v>
      </c>
      <c r="B114" s="34" t="s">
        <v>28</v>
      </c>
      <c r="C114" s="435"/>
      <c r="D114" s="16"/>
      <c r="E114" s="15"/>
      <c r="F114" s="17"/>
      <c r="G114" s="8"/>
      <c r="H114" s="7"/>
      <c r="I114" s="30"/>
      <c r="J114" s="77"/>
      <c r="K114" s="7"/>
      <c r="L114" s="78"/>
      <c r="M114" s="77"/>
      <c r="N114" s="7"/>
      <c r="O114" s="78"/>
      <c r="P114" s="440"/>
    </row>
    <row r="115" spans="1:16" s="6" customFormat="1" ht="12.75">
      <c r="A115" s="31" t="s">
        <v>226</v>
      </c>
      <c r="B115" s="32" t="s">
        <v>94</v>
      </c>
      <c r="C115" s="435"/>
      <c r="D115" s="46"/>
      <c r="E115" s="47"/>
      <c r="F115" s="167"/>
      <c r="G115" s="46"/>
      <c r="H115" s="47"/>
      <c r="I115" s="167"/>
      <c r="J115" s="254"/>
      <c r="K115" s="255"/>
      <c r="L115" s="256"/>
      <c r="M115" s="254"/>
      <c r="N115" s="255"/>
      <c r="O115" s="256"/>
      <c r="P115" s="439" t="s">
        <v>267</v>
      </c>
    </row>
    <row r="116" spans="1:16" s="6" customFormat="1" ht="25.5" customHeight="1">
      <c r="A116" s="13" t="s">
        <v>256</v>
      </c>
      <c r="B116" s="34" t="s">
        <v>30</v>
      </c>
      <c r="C116" s="435"/>
      <c r="D116" s="13"/>
      <c r="E116" s="10"/>
      <c r="F116" s="42"/>
      <c r="G116" s="13"/>
      <c r="H116" s="10"/>
      <c r="I116" s="42"/>
      <c r="J116" s="77"/>
      <c r="K116" s="7"/>
      <c r="L116" s="78"/>
      <c r="M116" s="77"/>
      <c r="N116" s="7"/>
      <c r="O116" s="78"/>
      <c r="P116" s="447"/>
    </row>
    <row r="117" spans="1:16" s="6" customFormat="1" ht="25.5">
      <c r="A117" s="13" t="s">
        <v>257</v>
      </c>
      <c r="B117" s="34" t="s">
        <v>31</v>
      </c>
      <c r="C117" s="435"/>
      <c r="D117" s="13"/>
      <c r="E117" s="10"/>
      <c r="F117" s="42"/>
      <c r="G117" s="13"/>
      <c r="H117" s="10"/>
      <c r="I117" s="42"/>
      <c r="J117" s="77"/>
      <c r="K117" s="7"/>
      <c r="L117" s="78"/>
      <c r="M117" s="77"/>
      <c r="N117" s="7"/>
      <c r="O117" s="78"/>
      <c r="P117" s="447"/>
    </row>
    <row r="118" spans="1:16" s="6" customFormat="1" ht="25.5">
      <c r="A118" s="13" t="s">
        <v>258</v>
      </c>
      <c r="B118" s="34" t="s">
        <v>32</v>
      </c>
      <c r="C118" s="435"/>
      <c r="D118" s="13"/>
      <c r="E118" s="10"/>
      <c r="F118" s="42"/>
      <c r="G118" s="13"/>
      <c r="H118" s="10"/>
      <c r="I118" s="42"/>
      <c r="J118" s="257"/>
      <c r="K118" s="258"/>
      <c r="L118" s="259"/>
      <c r="M118" s="257"/>
      <c r="N118" s="258"/>
      <c r="O118" s="259"/>
      <c r="P118" s="447"/>
    </row>
    <row r="119" spans="1:16" s="6" customFormat="1" ht="38.25">
      <c r="A119" s="13" t="s">
        <v>259</v>
      </c>
      <c r="B119" s="34" t="s">
        <v>33</v>
      </c>
      <c r="C119" s="435"/>
      <c r="D119" s="13"/>
      <c r="E119" s="10"/>
      <c r="F119" s="42"/>
      <c r="G119" s="13"/>
      <c r="H119" s="10"/>
      <c r="I119" s="42"/>
      <c r="J119" s="77"/>
      <c r="K119" s="7"/>
      <c r="L119" s="78"/>
      <c r="M119" s="77"/>
      <c r="N119" s="7"/>
      <c r="O119" s="78"/>
      <c r="P119" s="447"/>
    </row>
    <row r="120" spans="1:16" s="6" customFormat="1" ht="25.5">
      <c r="A120" s="13" t="s">
        <v>260</v>
      </c>
      <c r="B120" s="34" t="s">
        <v>56</v>
      </c>
      <c r="C120" s="435"/>
      <c r="D120" s="13"/>
      <c r="E120" s="10"/>
      <c r="F120" s="42"/>
      <c r="G120" s="13"/>
      <c r="H120" s="10"/>
      <c r="I120" s="42"/>
      <c r="J120" s="77"/>
      <c r="K120" s="7"/>
      <c r="L120" s="78"/>
      <c r="M120" s="77"/>
      <c r="N120" s="7"/>
      <c r="O120" s="78"/>
      <c r="P120" s="447"/>
    </row>
    <row r="121" spans="1:16" s="6" customFormat="1" ht="66" customHeight="1">
      <c r="A121" s="13" t="s">
        <v>261</v>
      </c>
      <c r="B121" s="34" t="s">
        <v>133</v>
      </c>
      <c r="C121" s="435"/>
      <c r="D121" s="16"/>
      <c r="E121" s="7"/>
      <c r="F121" s="17"/>
      <c r="G121" s="260"/>
      <c r="H121" s="7"/>
      <c r="I121" s="261"/>
      <c r="J121" s="77"/>
      <c r="K121" s="7"/>
      <c r="L121" s="78"/>
      <c r="M121" s="77"/>
      <c r="N121" s="7"/>
      <c r="O121" s="78"/>
      <c r="P121" s="447"/>
    </row>
    <row r="122" spans="1:16" s="6" customFormat="1" ht="28.5" customHeight="1">
      <c r="A122" s="13" t="s">
        <v>262</v>
      </c>
      <c r="B122" s="34" t="s">
        <v>34</v>
      </c>
      <c r="C122" s="435"/>
      <c r="D122" s="13"/>
      <c r="E122" s="10"/>
      <c r="F122" s="42"/>
      <c r="G122" s="13"/>
      <c r="H122" s="10"/>
      <c r="I122" s="42"/>
      <c r="J122" s="77"/>
      <c r="K122" s="7"/>
      <c r="L122" s="78"/>
      <c r="M122" s="77"/>
      <c r="N122" s="7"/>
      <c r="O122" s="78"/>
      <c r="P122" s="447"/>
    </row>
    <row r="123" spans="1:16" s="6" customFormat="1" ht="12.75">
      <c r="A123" s="115" t="s">
        <v>263</v>
      </c>
      <c r="B123" s="34" t="s">
        <v>55</v>
      </c>
      <c r="C123" s="435"/>
      <c r="D123" s="13"/>
      <c r="E123" s="10"/>
      <c r="F123" s="42"/>
      <c r="G123" s="13"/>
      <c r="H123" s="10"/>
      <c r="I123" s="42"/>
      <c r="J123" s="77"/>
      <c r="K123" s="7"/>
      <c r="L123" s="78"/>
      <c r="M123" s="77"/>
      <c r="N123" s="7"/>
      <c r="O123" s="78"/>
      <c r="P123" s="440"/>
    </row>
    <row r="124" spans="1:16" s="6" customFormat="1" ht="12.75">
      <c r="A124" s="31" t="s">
        <v>227</v>
      </c>
      <c r="B124" s="32" t="s">
        <v>173</v>
      </c>
      <c r="C124" s="435"/>
      <c r="D124" s="31"/>
      <c r="E124" s="140"/>
      <c r="F124" s="139"/>
      <c r="G124" s="31"/>
      <c r="H124" s="140"/>
      <c r="I124" s="139"/>
      <c r="J124" s="74"/>
      <c r="K124" s="28"/>
      <c r="L124" s="75"/>
      <c r="M124" s="74"/>
      <c r="N124" s="28"/>
      <c r="O124" s="75"/>
      <c r="P124" s="457" t="s">
        <v>267</v>
      </c>
    </row>
    <row r="125" spans="1:16" s="6" customFormat="1" ht="51">
      <c r="A125" s="13" t="s">
        <v>264</v>
      </c>
      <c r="B125" s="34" t="s">
        <v>57</v>
      </c>
      <c r="C125" s="435"/>
      <c r="D125" s="13"/>
      <c r="E125" s="10"/>
      <c r="F125" s="42"/>
      <c r="G125" s="13"/>
      <c r="H125" s="10"/>
      <c r="I125" s="42"/>
      <c r="J125" s="262"/>
      <c r="K125" s="263"/>
      <c r="L125" s="264"/>
      <c r="M125" s="262"/>
      <c r="N125" s="263"/>
      <c r="O125" s="264"/>
      <c r="P125" s="458"/>
    </row>
    <row r="126" spans="1:16" s="6" customFormat="1" ht="25.5">
      <c r="A126" s="13" t="s">
        <v>265</v>
      </c>
      <c r="B126" s="265" t="s">
        <v>36</v>
      </c>
      <c r="C126" s="435"/>
      <c r="D126" s="13"/>
      <c r="E126" s="10"/>
      <c r="F126" s="42"/>
      <c r="G126" s="13"/>
      <c r="H126" s="10"/>
      <c r="I126" s="42"/>
      <c r="J126" s="14"/>
      <c r="K126" s="11"/>
      <c r="L126" s="104"/>
      <c r="M126" s="14"/>
      <c r="N126" s="11"/>
      <c r="O126" s="104"/>
      <c r="P126" s="458"/>
    </row>
    <row r="127" spans="1:16" s="6" customFormat="1" ht="26.25" thickBot="1">
      <c r="A127" s="51" t="s">
        <v>228</v>
      </c>
      <c r="B127" s="52" t="s">
        <v>151</v>
      </c>
      <c r="C127" s="438"/>
      <c r="D127" s="51"/>
      <c r="E127" s="53"/>
      <c r="F127" s="54"/>
      <c r="G127" s="51"/>
      <c r="H127" s="53"/>
      <c r="I127" s="54"/>
      <c r="J127" s="55"/>
      <c r="K127" s="56"/>
      <c r="L127" s="57"/>
      <c r="M127" s="55"/>
      <c r="N127" s="56"/>
      <c r="O127" s="57"/>
      <c r="P127" s="459"/>
    </row>
    <row r="128" spans="1:16" s="1" customFormat="1" ht="16.5" customHeight="1" thickBot="1">
      <c r="A128" s="441" t="s">
        <v>21</v>
      </c>
      <c r="B128" s="442"/>
      <c r="C128" s="442"/>
      <c r="D128" s="442"/>
      <c r="E128" s="442"/>
      <c r="F128" s="442"/>
      <c r="G128" s="442"/>
      <c r="H128" s="442"/>
      <c r="I128" s="442"/>
      <c r="J128" s="442"/>
      <c r="K128" s="442"/>
      <c r="L128" s="442"/>
      <c r="M128" s="442"/>
      <c r="N128" s="442"/>
      <c r="O128" s="442"/>
      <c r="P128" s="443"/>
    </row>
    <row r="129" spans="1:16" s="4" customFormat="1" ht="13.5" thickBot="1">
      <c r="A129" s="266"/>
      <c r="B129" s="267" t="s">
        <v>0</v>
      </c>
      <c r="C129" s="164"/>
      <c r="D129" s="58" t="s">
        <v>121</v>
      </c>
      <c r="E129" s="59" t="s">
        <v>121</v>
      </c>
      <c r="F129" s="60" t="s">
        <v>121</v>
      </c>
      <c r="G129" s="58" t="s">
        <v>121</v>
      </c>
      <c r="H129" s="59" t="s">
        <v>121</v>
      </c>
      <c r="I129" s="60" t="s">
        <v>121</v>
      </c>
      <c r="J129" s="268" t="s">
        <v>121</v>
      </c>
      <c r="K129" s="59" t="s">
        <v>121</v>
      </c>
      <c r="L129" s="269" t="s">
        <v>121</v>
      </c>
      <c r="M129" s="268" t="s">
        <v>121</v>
      </c>
      <c r="N129" s="59" t="s">
        <v>121</v>
      </c>
      <c r="O129" s="269" t="s">
        <v>121</v>
      </c>
      <c r="P129" s="64"/>
    </row>
    <row r="130" spans="1:16" s="5" customFormat="1" ht="12.75" customHeight="1">
      <c r="A130" s="31" t="s">
        <v>229</v>
      </c>
      <c r="B130" s="32" t="s">
        <v>119</v>
      </c>
      <c r="C130" s="434" t="s">
        <v>177</v>
      </c>
      <c r="D130" s="67"/>
      <c r="E130" s="68"/>
      <c r="F130" s="216"/>
      <c r="G130" s="67"/>
      <c r="H130" s="68"/>
      <c r="I130" s="216"/>
      <c r="J130" s="187"/>
      <c r="K130" s="68"/>
      <c r="L130" s="270"/>
      <c r="M130" s="187"/>
      <c r="N130" s="68"/>
      <c r="O130" s="270"/>
      <c r="P130" s="61"/>
    </row>
    <row r="131" spans="1:16" s="1" customFormat="1" ht="25.5" customHeight="1">
      <c r="A131" s="129" t="s">
        <v>230</v>
      </c>
      <c r="B131" s="271" t="s">
        <v>95</v>
      </c>
      <c r="C131" s="435"/>
      <c r="D131" s="217"/>
      <c r="E131" s="218"/>
      <c r="F131" s="215"/>
      <c r="G131" s="217"/>
      <c r="H131" s="218"/>
      <c r="I131" s="215"/>
      <c r="J131" s="112"/>
      <c r="K131" s="218"/>
      <c r="L131" s="272"/>
      <c r="M131" s="112"/>
      <c r="N131" s="218"/>
      <c r="O131" s="272"/>
      <c r="P131" s="444" t="s">
        <v>180</v>
      </c>
    </row>
    <row r="132" spans="1:16" s="1" customFormat="1" ht="38.25">
      <c r="A132" s="13" t="s">
        <v>291</v>
      </c>
      <c r="B132" s="34" t="s">
        <v>48</v>
      </c>
      <c r="C132" s="436"/>
      <c r="D132" s="273"/>
      <c r="E132" s="274"/>
      <c r="F132" s="275"/>
      <c r="G132" s="273"/>
      <c r="H132" s="274"/>
      <c r="I132" s="275"/>
      <c r="J132" s="276"/>
      <c r="K132" s="274"/>
      <c r="L132" s="277"/>
      <c r="M132" s="276"/>
      <c r="N132" s="274"/>
      <c r="O132" s="277"/>
      <c r="P132" s="445"/>
    </row>
    <row r="133" spans="1:16" s="1" customFormat="1" ht="17.25" customHeight="1">
      <c r="A133" s="31" t="s">
        <v>231</v>
      </c>
      <c r="B133" s="32" t="s">
        <v>96</v>
      </c>
      <c r="C133" s="437" t="s">
        <v>177</v>
      </c>
      <c r="D133" s="23"/>
      <c r="E133" s="24"/>
      <c r="F133" s="26"/>
      <c r="G133" s="23"/>
      <c r="H133" s="24"/>
      <c r="I133" s="26"/>
      <c r="J133" s="84"/>
      <c r="K133" s="24"/>
      <c r="L133" s="278"/>
      <c r="M133" s="84"/>
      <c r="N133" s="24"/>
      <c r="O133" s="278"/>
      <c r="P133" s="444" t="s">
        <v>183</v>
      </c>
    </row>
    <row r="134" spans="1:16" s="1" customFormat="1" ht="18" customHeight="1">
      <c r="A134" s="13" t="s">
        <v>292</v>
      </c>
      <c r="B134" s="34" t="s">
        <v>49</v>
      </c>
      <c r="C134" s="435"/>
      <c r="D134" s="35"/>
      <c r="E134" s="36"/>
      <c r="F134" s="37"/>
      <c r="G134" s="14"/>
      <c r="H134" s="11"/>
      <c r="I134" s="104"/>
      <c r="J134" s="117"/>
      <c r="K134" s="11"/>
      <c r="L134" s="87"/>
      <c r="M134" s="117"/>
      <c r="N134" s="11"/>
      <c r="O134" s="87"/>
      <c r="P134" s="446"/>
    </row>
    <row r="135" spans="1:16" s="1" customFormat="1" ht="26.25" customHeight="1">
      <c r="A135" s="13" t="s">
        <v>293</v>
      </c>
      <c r="B135" s="34" t="s">
        <v>50</v>
      </c>
      <c r="C135" s="435"/>
      <c r="D135" s="35"/>
      <c r="E135" s="36"/>
      <c r="F135" s="37"/>
      <c r="G135" s="35"/>
      <c r="H135" s="36"/>
      <c r="I135" s="37"/>
      <c r="J135" s="116"/>
      <c r="K135" s="36"/>
      <c r="L135" s="279"/>
      <c r="M135" s="116"/>
      <c r="N135" s="36"/>
      <c r="O135" s="279"/>
      <c r="P135" s="446"/>
    </row>
    <row r="136" spans="1:16" s="1" customFormat="1" ht="52.5" customHeight="1">
      <c r="A136" s="13" t="s">
        <v>294</v>
      </c>
      <c r="B136" s="34" t="s">
        <v>331</v>
      </c>
      <c r="C136" s="436"/>
      <c r="D136" s="35"/>
      <c r="E136" s="36"/>
      <c r="F136" s="37"/>
      <c r="G136" s="35"/>
      <c r="H136" s="36"/>
      <c r="I136" s="37"/>
      <c r="J136" s="116"/>
      <c r="K136" s="36"/>
      <c r="L136" s="279"/>
      <c r="M136" s="116"/>
      <c r="N136" s="36"/>
      <c r="O136" s="279"/>
      <c r="P136" s="445"/>
    </row>
    <row r="137" spans="1:16" s="2" customFormat="1" ht="18" customHeight="1">
      <c r="A137" s="31" t="s">
        <v>232</v>
      </c>
      <c r="B137" s="32" t="s">
        <v>97</v>
      </c>
      <c r="C137" s="437" t="s">
        <v>163</v>
      </c>
      <c r="D137" s="23"/>
      <c r="E137" s="24"/>
      <c r="F137" s="26"/>
      <c r="G137" s="23"/>
      <c r="H137" s="24"/>
      <c r="I137" s="26"/>
      <c r="J137" s="85"/>
      <c r="K137" s="44"/>
      <c r="L137" s="280"/>
      <c r="M137" s="85"/>
      <c r="N137" s="44"/>
      <c r="O137" s="280"/>
      <c r="P137" s="439" t="s">
        <v>326</v>
      </c>
    </row>
    <row r="138" spans="1:16" s="2" customFormat="1" ht="56.25" customHeight="1">
      <c r="A138" s="281" t="s">
        <v>269</v>
      </c>
      <c r="B138" s="282" t="s">
        <v>114</v>
      </c>
      <c r="C138" s="435"/>
      <c r="D138" s="283"/>
      <c r="E138" s="284"/>
      <c r="F138" s="285"/>
      <c r="G138" s="283"/>
      <c r="H138" s="284"/>
      <c r="I138" s="285"/>
      <c r="J138" s="117"/>
      <c r="K138" s="11"/>
      <c r="L138" s="87"/>
      <c r="M138" s="117"/>
      <c r="N138" s="11"/>
      <c r="O138" s="87"/>
      <c r="P138" s="447"/>
    </row>
    <row r="139" spans="1:16" s="2" customFormat="1" ht="40.5" customHeight="1">
      <c r="A139" s="286" t="s">
        <v>270</v>
      </c>
      <c r="B139" s="282" t="s">
        <v>115</v>
      </c>
      <c r="C139" s="435"/>
      <c r="D139" s="283"/>
      <c r="E139" s="284"/>
      <c r="F139" s="285"/>
      <c r="G139" s="283"/>
      <c r="H139" s="284"/>
      <c r="I139" s="285"/>
      <c r="J139" s="117"/>
      <c r="K139" s="11"/>
      <c r="L139" s="87"/>
      <c r="M139" s="117"/>
      <c r="N139" s="11"/>
      <c r="O139" s="87"/>
      <c r="P139" s="447"/>
    </row>
    <row r="140" spans="1:16" s="2" customFormat="1" ht="54.75" customHeight="1">
      <c r="A140" s="286" t="s">
        <v>271</v>
      </c>
      <c r="B140" s="194" t="s">
        <v>116</v>
      </c>
      <c r="C140" s="435"/>
      <c r="D140" s="283"/>
      <c r="E140" s="36"/>
      <c r="F140" s="119"/>
      <c r="G140" s="283"/>
      <c r="H140" s="284"/>
      <c r="I140" s="285"/>
      <c r="J140" s="117"/>
      <c r="K140" s="11"/>
      <c r="L140" s="87"/>
      <c r="M140" s="117"/>
      <c r="N140" s="11"/>
      <c r="O140" s="87"/>
      <c r="P140" s="447"/>
    </row>
    <row r="141" spans="1:16" s="2" customFormat="1" ht="19.5" customHeight="1">
      <c r="A141" s="286" t="s">
        <v>272</v>
      </c>
      <c r="B141" s="194" t="s">
        <v>117</v>
      </c>
      <c r="C141" s="436"/>
      <c r="D141" s="35"/>
      <c r="E141" s="36"/>
      <c r="F141" s="106"/>
      <c r="G141" s="283"/>
      <c r="H141" s="284"/>
      <c r="I141" s="285"/>
      <c r="J141" s="117"/>
      <c r="K141" s="11"/>
      <c r="L141" s="87"/>
      <c r="M141" s="117"/>
      <c r="N141" s="11"/>
      <c r="O141" s="87"/>
      <c r="P141" s="440"/>
    </row>
    <row r="142" spans="1:16" ht="20.25" customHeight="1">
      <c r="A142" s="31" t="s">
        <v>233</v>
      </c>
      <c r="B142" s="287" t="s">
        <v>98</v>
      </c>
      <c r="C142" s="437" t="s">
        <v>178</v>
      </c>
      <c r="D142" s="288"/>
      <c r="E142" s="169"/>
      <c r="F142" s="173"/>
      <c r="G142" s="27"/>
      <c r="H142" s="169"/>
      <c r="I142" s="29"/>
      <c r="J142" s="27"/>
      <c r="K142" s="169"/>
      <c r="L142" s="29"/>
      <c r="M142" s="27"/>
      <c r="N142" s="169"/>
      <c r="O142" s="29"/>
      <c r="P142" s="322"/>
    </row>
    <row r="143" spans="1:16" ht="160.5" customHeight="1">
      <c r="A143" s="13" t="s">
        <v>283</v>
      </c>
      <c r="B143" s="194" t="s">
        <v>297</v>
      </c>
      <c r="C143" s="436"/>
      <c r="D143" s="288"/>
      <c r="E143" s="169"/>
      <c r="F143" s="173"/>
      <c r="G143" s="27"/>
      <c r="H143" s="169"/>
      <c r="I143" s="29"/>
      <c r="J143" s="27"/>
      <c r="K143" s="169"/>
      <c r="L143" s="29"/>
      <c r="M143" s="27"/>
      <c r="N143" s="169"/>
      <c r="O143" s="29"/>
      <c r="P143" s="289" t="s">
        <v>298</v>
      </c>
    </row>
    <row r="144" spans="1:16" ht="119.25" customHeight="1" thickBot="1">
      <c r="A144" s="323" t="s">
        <v>295</v>
      </c>
      <c r="B144" s="324" t="s">
        <v>296</v>
      </c>
      <c r="C144" s="321" t="s">
        <v>178</v>
      </c>
      <c r="D144" s="325"/>
      <c r="E144" s="326"/>
      <c r="F144" s="327"/>
      <c r="G144" s="151"/>
      <c r="H144" s="326"/>
      <c r="I144" s="318"/>
      <c r="J144" s="151"/>
      <c r="K144" s="326"/>
      <c r="L144" s="318"/>
      <c r="M144" s="151"/>
      <c r="N144" s="326"/>
      <c r="O144" s="318"/>
      <c r="P144" s="92" t="s">
        <v>299</v>
      </c>
    </row>
    <row r="145" spans="1:16" ht="16.5" customHeight="1" thickBot="1">
      <c r="A145" s="441" t="s">
        <v>17</v>
      </c>
      <c r="B145" s="442"/>
      <c r="C145" s="442"/>
      <c r="D145" s="442"/>
      <c r="E145" s="442"/>
      <c r="F145" s="442"/>
      <c r="G145" s="442"/>
      <c r="H145" s="442"/>
      <c r="I145" s="442"/>
      <c r="J145" s="442"/>
      <c r="K145" s="442"/>
      <c r="L145" s="442"/>
      <c r="M145" s="442"/>
      <c r="N145" s="442"/>
      <c r="O145" s="442"/>
      <c r="P145" s="443"/>
    </row>
    <row r="146" spans="1:16" s="3" customFormat="1" ht="13.5" thickBot="1">
      <c r="A146" s="185"/>
      <c r="B146" s="124" t="s">
        <v>0</v>
      </c>
      <c r="C146" s="125"/>
      <c r="D146" s="58" t="s">
        <v>121</v>
      </c>
      <c r="E146" s="58" t="s">
        <v>121</v>
      </c>
      <c r="F146" s="58" t="s">
        <v>121</v>
      </c>
      <c r="G146" s="58" t="s">
        <v>121</v>
      </c>
      <c r="H146" s="58" t="s">
        <v>121</v>
      </c>
      <c r="I146" s="58" t="s">
        <v>121</v>
      </c>
      <c r="J146" s="58" t="s">
        <v>121</v>
      </c>
      <c r="K146" s="58" t="s">
        <v>121</v>
      </c>
      <c r="L146" s="58" t="s">
        <v>121</v>
      </c>
      <c r="M146" s="58" t="s">
        <v>121</v>
      </c>
      <c r="N146" s="58" t="s">
        <v>121</v>
      </c>
      <c r="O146" s="58" t="s">
        <v>121</v>
      </c>
      <c r="P146" s="64"/>
    </row>
    <row r="147" spans="1:16" ht="15.75" customHeight="1">
      <c r="A147" s="129" t="s">
        <v>234</v>
      </c>
      <c r="B147" s="130" t="s">
        <v>99</v>
      </c>
      <c r="C147" s="434" t="s">
        <v>170</v>
      </c>
      <c r="D147" s="112" t="s">
        <v>121</v>
      </c>
      <c r="E147" s="102" t="s">
        <v>121</v>
      </c>
      <c r="F147" s="113" t="s">
        <v>121</v>
      </c>
      <c r="G147" s="112" t="s">
        <v>121</v>
      </c>
      <c r="H147" s="102" t="s">
        <v>121</v>
      </c>
      <c r="I147" s="113" t="s">
        <v>121</v>
      </c>
      <c r="J147" s="112" t="s">
        <v>121</v>
      </c>
      <c r="K147" s="102" t="s">
        <v>121</v>
      </c>
      <c r="L147" s="113" t="s">
        <v>121</v>
      </c>
      <c r="M147" s="112" t="s">
        <v>121</v>
      </c>
      <c r="N147" s="102" t="s">
        <v>121</v>
      </c>
      <c r="O147" s="113" t="s">
        <v>121</v>
      </c>
      <c r="P147" s="61"/>
    </row>
    <row r="148" spans="1:16" ht="27.75" customHeight="1">
      <c r="A148" s="13" t="s">
        <v>284</v>
      </c>
      <c r="B148" s="290" t="s">
        <v>61</v>
      </c>
      <c r="C148" s="435"/>
      <c r="D148" s="112"/>
      <c r="E148" s="218"/>
      <c r="F148" s="113"/>
      <c r="G148" s="112"/>
      <c r="H148" s="218"/>
      <c r="I148" s="113"/>
      <c r="J148" s="112"/>
      <c r="K148" s="218"/>
      <c r="L148" s="113"/>
      <c r="M148" s="112"/>
      <c r="N148" s="218"/>
      <c r="O148" s="113"/>
      <c r="P148" s="62"/>
    </row>
    <row r="149" spans="1:16" ht="27.75" customHeight="1">
      <c r="A149" s="13" t="s">
        <v>285</v>
      </c>
      <c r="B149" s="291" t="s">
        <v>62</v>
      </c>
      <c r="C149" s="436"/>
      <c r="D149" s="112"/>
      <c r="E149" s="218"/>
      <c r="F149" s="113"/>
      <c r="G149" s="112"/>
      <c r="H149" s="218"/>
      <c r="I149" s="113"/>
      <c r="J149" s="112"/>
      <c r="K149" s="218"/>
      <c r="L149" s="113"/>
      <c r="M149" s="112"/>
      <c r="N149" s="218"/>
      <c r="O149" s="113"/>
      <c r="P149" s="62"/>
    </row>
    <row r="150" spans="1:16" ht="17.25" customHeight="1">
      <c r="A150" s="31" t="s">
        <v>235</v>
      </c>
      <c r="B150" s="32" t="s">
        <v>100</v>
      </c>
      <c r="C150" s="437" t="s">
        <v>179</v>
      </c>
      <c r="D150" s="85" t="s">
        <v>121</v>
      </c>
      <c r="E150" s="44" t="s">
        <v>121</v>
      </c>
      <c r="F150" s="123" t="s">
        <v>121</v>
      </c>
      <c r="G150" s="85" t="s">
        <v>121</v>
      </c>
      <c r="H150" s="44" t="s">
        <v>121</v>
      </c>
      <c r="I150" s="123" t="s">
        <v>121</v>
      </c>
      <c r="J150" s="85" t="s">
        <v>121</v>
      </c>
      <c r="K150" s="44" t="s">
        <v>121</v>
      </c>
      <c r="L150" s="123" t="s">
        <v>121</v>
      </c>
      <c r="M150" s="85" t="s">
        <v>121</v>
      </c>
      <c r="N150" s="44" t="s">
        <v>121</v>
      </c>
      <c r="O150" s="123" t="s">
        <v>121</v>
      </c>
      <c r="P150" s="62"/>
    </row>
    <row r="151" spans="1:16" ht="32.25" customHeight="1">
      <c r="A151" s="13" t="s">
        <v>286</v>
      </c>
      <c r="B151" s="292" t="s">
        <v>129</v>
      </c>
      <c r="C151" s="435"/>
      <c r="D151" s="85"/>
      <c r="E151" s="44"/>
      <c r="F151" s="89"/>
      <c r="G151" s="85"/>
      <c r="H151" s="44"/>
      <c r="I151" s="89"/>
      <c r="J151" s="85"/>
      <c r="K151" s="44"/>
      <c r="L151" s="89"/>
      <c r="M151" s="85"/>
      <c r="N151" s="44"/>
      <c r="O151" s="89"/>
      <c r="P151" s="62"/>
    </row>
    <row r="152" spans="1:16" ht="31.5" customHeight="1">
      <c r="A152" s="13" t="s">
        <v>287</v>
      </c>
      <c r="B152" s="292" t="s">
        <v>130</v>
      </c>
      <c r="C152" s="435"/>
      <c r="D152" s="85"/>
      <c r="E152" s="44"/>
      <c r="F152" s="89"/>
      <c r="G152" s="85"/>
      <c r="H152" s="44"/>
      <c r="I152" s="89"/>
      <c r="J152" s="85"/>
      <c r="K152" s="44"/>
      <c r="L152" s="89"/>
      <c r="M152" s="85"/>
      <c r="N152" s="44"/>
      <c r="O152" s="89"/>
      <c r="P152" s="62"/>
    </row>
    <row r="153" spans="1:16" ht="44.25" customHeight="1">
      <c r="A153" s="13" t="s">
        <v>288</v>
      </c>
      <c r="B153" s="292" t="s">
        <v>128</v>
      </c>
      <c r="C153" s="435"/>
      <c r="D153" s="85"/>
      <c r="E153" s="44"/>
      <c r="F153" s="89"/>
      <c r="G153" s="85"/>
      <c r="H153" s="44"/>
      <c r="I153" s="89"/>
      <c r="J153" s="85"/>
      <c r="K153" s="44"/>
      <c r="L153" s="89"/>
      <c r="M153" s="85"/>
      <c r="N153" s="44"/>
      <c r="O153" s="89"/>
      <c r="P153" s="62"/>
    </row>
    <row r="154" spans="1:16" ht="34.5" customHeight="1">
      <c r="A154" s="13" t="s">
        <v>289</v>
      </c>
      <c r="B154" s="292" t="s">
        <v>131</v>
      </c>
      <c r="C154" s="436"/>
      <c r="D154" s="85"/>
      <c r="E154" s="44"/>
      <c r="F154" s="89"/>
      <c r="G154" s="85"/>
      <c r="H154" s="44"/>
      <c r="I154" s="89"/>
      <c r="J154" s="85"/>
      <c r="K154" s="44"/>
      <c r="L154" s="89"/>
      <c r="M154" s="85"/>
      <c r="N154" s="44"/>
      <c r="O154" s="89"/>
      <c r="P154" s="62"/>
    </row>
    <row r="155" spans="1:16" ht="18.75" customHeight="1">
      <c r="A155" s="129" t="s">
        <v>236</v>
      </c>
      <c r="B155" s="32" t="s">
        <v>132</v>
      </c>
      <c r="C155" s="437" t="s">
        <v>170</v>
      </c>
      <c r="D155" s="84"/>
      <c r="E155" s="24"/>
      <c r="F155" s="86"/>
      <c r="G155" s="84"/>
      <c r="H155" s="24"/>
      <c r="I155" s="86"/>
      <c r="J155" s="84"/>
      <c r="K155" s="24"/>
      <c r="L155" s="86"/>
      <c r="M155" s="84"/>
      <c r="N155" s="24"/>
      <c r="O155" s="86"/>
      <c r="P155" s="439" t="s">
        <v>157</v>
      </c>
    </row>
    <row r="156" spans="1:16" ht="69" customHeight="1">
      <c r="A156" s="13" t="s">
        <v>290</v>
      </c>
      <c r="B156" s="34" t="s">
        <v>53</v>
      </c>
      <c r="C156" s="435"/>
      <c r="D156" s="84"/>
      <c r="E156" s="24"/>
      <c r="F156" s="86"/>
      <c r="G156" s="84"/>
      <c r="H156" s="24"/>
      <c r="I156" s="86"/>
      <c r="J156" s="84"/>
      <c r="K156" s="24"/>
      <c r="L156" s="86"/>
      <c r="M156" s="84"/>
      <c r="N156" s="24"/>
      <c r="O156" s="86"/>
      <c r="P156" s="440"/>
    </row>
    <row r="157" spans="1:16" ht="36.75" customHeight="1" thickBot="1">
      <c r="A157" s="328" t="s">
        <v>237</v>
      </c>
      <c r="B157" s="329" t="s">
        <v>101</v>
      </c>
      <c r="C157" s="438"/>
      <c r="D157" s="330" t="s">
        <v>121</v>
      </c>
      <c r="E157" s="331" t="s">
        <v>121</v>
      </c>
      <c r="F157" s="332" t="s">
        <v>121</v>
      </c>
      <c r="G157" s="330" t="s">
        <v>121</v>
      </c>
      <c r="H157" s="331" t="s">
        <v>121</v>
      </c>
      <c r="I157" s="332" t="s">
        <v>121</v>
      </c>
      <c r="J157" s="330" t="s">
        <v>121</v>
      </c>
      <c r="K157" s="331" t="s">
        <v>121</v>
      </c>
      <c r="L157" s="332" t="s">
        <v>121</v>
      </c>
      <c r="M157" s="330" t="s">
        <v>121</v>
      </c>
      <c r="N157" s="331" t="s">
        <v>121</v>
      </c>
      <c r="O157" s="332" t="s">
        <v>121</v>
      </c>
      <c r="P157" s="63"/>
    </row>
    <row r="158" ht="55.5" customHeight="1"/>
  </sheetData>
  <sheetProtection/>
  <mergeCells count="71">
    <mergeCell ref="C43:C55"/>
    <mergeCell ref="C56:C58"/>
    <mergeCell ref="C71:C74"/>
    <mergeCell ref="C130:C132"/>
    <mergeCell ref="C133:C136"/>
    <mergeCell ref="C142:C143"/>
    <mergeCell ref="C59:C67"/>
    <mergeCell ref="A68:P68"/>
    <mergeCell ref="A75:P75"/>
    <mergeCell ref="C77:C78"/>
    <mergeCell ref="P43:P44"/>
    <mergeCell ref="P46:P47"/>
    <mergeCell ref="P48:P51"/>
    <mergeCell ref="P52:P53"/>
    <mergeCell ref="P57:P58"/>
    <mergeCell ref="P59:P67"/>
    <mergeCell ref="A1:P1"/>
    <mergeCell ref="A2:P2"/>
    <mergeCell ref="A3:P3"/>
    <mergeCell ref="A4:P4"/>
    <mergeCell ref="A6:A8"/>
    <mergeCell ref="B6:B8"/>
    <mergeCell ref="C6:C8"/>
    <mergeCell ref="D6:I6"/>
    <mergeCell ref="M6:O6"/>
    <mergeCell ref="P6:P8"/>
    <mergeCell ref="D7:F7"/>
    <mergeCell ref="G7:I7"/>
    <mergeCell ref="M7:O7"/>
    <mergeCell ref="A10:P10"/>
    <mergeCell ref="C12:C15"/>
    <mergeCell ref="C16:C17"/>
    <mergeCell ref="P12:P15"/>
    <mergeCell ref="P16:P17"/>
    <mergeCell ref="C18:C22"/>
    <mergeCell ref="C24:C25"/>
    <mergeCell ref="A26:P26"/>
    <mergeCell ref="C28:C40"/>
    <mergeCell ref="A41:P41"/>
    <mergeCell ref="P32:P35"/>
    <mergeCell ref="P36:P37"/>
    <mergeCell ref="P38:P39"/>
    <mergeCell ref="P28:P29"/>
    <mergeCell ref="C80:C82"/>
    <mergeCell ref="C83:C84"/>
    <mergeCell ref="A85:P85"/>
    <mergeCell ref="C87:C94"/>
    <mergeCell ref="A95:P95"/>
    <mergeCell ref="C97:C98"/>
    <mergeCell ref="P97:P99"/>
    <mergeCell ref="P93:P94"/>
    <mergeCell ref="P137:P141"/>
    <mergeCell ref="A145:P145"/>
    <mergeCell ref="A100:P100"/>
    <mergeCell ref="C102:C107"/>
    <mergeCell ref="P102:P107"/>
    <mergeCell ref="A108:P108"/>
    <mergeCell ref="C110:C127"/>
    <mergeCell ref="P124:P127"/>
    <mergeCell ref="P115:P123"/>
    <mergeCell ref="P110:P114"/>
    <mergeCell ref="J6:L6"/>
    <mergeCell ref="J7:L7"/>
    <mergeCell ref="C147:C149"/>
    <mergeCell ref="C150:C154"/>
    <mergeCell ref="C155:C157"/>
    <mergeCell ref="P155:P156"/>
    <mergeCell ref="A128:P128"/>
    <mergeCell ref="P131:P132"/>
    <mergeCell ref="P133:P136"/>
    <mergeCell ref="C137:C141"/>
  </mergeCells>
  <printOptions/>
  <pageMargins left="0.1968503937007874" right="0.1968503937007874" top="0.15748031496062992" bottom="0.31496062992125984" header="0.15748031496062992" footer="0.15748031496062992"/>
  <pageSetup fitToHeight="0" fitToWidth="1" horizontalDpi="600" verticalDpi="600" orientation="landscape" paperSize="9" scale="63" r:id="rId1"/>
  <headerFooter alignWithMargins="0">
    <oddHeader>&amp;R&amp;P</oddHeader>
  </headerFooter>
  <rowBreaks count="6" manualBreakCount="6">
    <brk id="28" max="12" man="1"/>
    <brk id="49" max="12" man="1"/>
    <brk id="67" max="12" man="1"/>
    <brk id="84" max="12" man="1"/>
    <brk id="116" max="12" man="1"/>
    <brk id="141" max="12" man="1"/>
  </rowBreaks>
</worksheet>
</file>

<file path=xl/worksheets/sheet2.xml><?xml version="1.0" encoding="utf-8"?>
<worksheet xmlns="http://schemas.openxmlformats.org/spreadsheetml/2006/main" xmlns:r="http://schemas.openxmlformats.org/officeDocument/2006/relationships">
  <dimension ref="A1:P157"/>
  <sheetViews>
    <sheetView zoomScale="80" zoomScaleNormal="80" zoomScalePageLayoutView="0" workbookViewId="0" topLeftCell="A24">
      <selection activeCell="P23" sqref="P23"/>
    </sheetView>
  </sheetViews>
  <sheetFormatPr defaultColWidth="9.00390625" defaultRowHeight="12.75"/>
  <cols>
    <col min="1" max="1" width="6.75390625" style="0" customWidth="1"/>
    <col min="2" max="2" width="73.375" style="0" customWidth="1"/>
    <col min="3" max="3" width="15.00390625" style="0" customWidth="1"/>
    <col min="4" max="4" width="10.75390625" style="0" customWidth="1"/>
    <col min="5" max="6" width="7.75390625" style="0" customWidth="1"/>
    <col min="7" max="7" width="8.25390625" style="0" customWidth="1"/>
    <col min="8" max="8" width="7.75390625" style="0" customWidth="1"/>
    <col min="9" max="9" width="6.75390625" style="0" customWidth="1"/>
    <col min="10" max="15" width="7.875" style="0" customWidth="1"/>
    <col min="16" max="16" width="57.00390625" style="0" customWidth="1"/>
  </cols>
  <sheetData>
    <row r="1" spans="1:16" ht="12.75">
      <c r="A1" s="469" t="s">
        <v>20</v>
      </c>
      <c r="B1" s="469"/>
      <c r="C1" s="469"/>
      <c r="D1" s="469"/>
      <c r="E1" s="469"/>
      <c r="F1" s="469"/>
      <c r="G1" s="469"/>
      <c r="H1" s="469"/>
      <c r="I1" s="469"/>
      <c r="J1" s="469"/>
      <c r="K1" s="469"/>
      <c r="L1" s="469"/>
      <c r="M1" s="469"/>
      <c r="N1" s="469"/>
      <c r="O1" s="469"/>
      <c r="P1" s="469"/>
    </row>
    <row r="2" spans="1:16" ht="12.75">
      <c r="A2" s="470" t="s">
        <v>154</v>
      </c>
      <c r="B2" s="470"/>
      <c r="C2" s="470"/>
      <c r="D2" s="470"/>
      <c r="E2" s="470"/>
      <c r="F2" s="470"/>
      <c r="G2" s="470"/>
      <c r="H2" s="470"/>
      <c r="I2" s="470"/>
      <c r="J2" s="470"/>
      <c r="K2" s="470"/>
      <c r="L2" s="470"/>
      <c r="M2" s="470"/>
      <c r="N2" s="470"/>
      <c r="O2" s="470"/>
      <c r="P2" s="470"/>
    </row>
    <row r="3" spans="1:16" ht="12.75">
      <c r="A3" s="470" t="s">
        <v>337</v>
      </c>
      <c r="B3" s="470"/>
      <c r="C3" s="470"/>
      <c r="D3" s="470"/>
      <c r="E3" s="470"/>
      <c r="F3" s="470"/>
      <c r="G3" s="470"/>
      <c r="H3" s="470"/>
      <c r="I3" s="470"/>
      <c r="J3" s="470"/>
      <c r="K3" s="470"/>
      <c r="L3" s="470"/>
      <c r="M3" s="470"/>
      <c r="N3" s="470"/>
      <c r="O3" s="470"/>
      <c r="P3" s="470"/>
    </row>
    <row r="4" spans="1:16" ht="12.75">
      <c r="A4" s="470"/>
      <c r="B4" s="470"/>
      <c r="C4" s="470"/>
      <c r="D4" s="470"/>
      <c r="E4" s="470"/>
      <c r="F4" s="470"/>
      <c r="G4" s="470"/>
      <c r="H4" s="470"/>
      <c r="I4" s="470"/>
      <c r="J4" s="470"/>
      <c r="K4" s="470"/>
      <c r="L4" s="470"/>
      <c r="M4" s="470"/>
      <c r="N4" s="470"/>
      <c r="O4" s="470"/>
      <c r="P4" s="470"/>
    </row>
    <row r="5" spans="1:16" ht="13.5" thickBot="1">
      <c r="A5" s="1"/>
      <c r="B5" s="1"/>
      <c r="C5" s="1"/>
      <c r="D5" s="1"/>
      <c r="E5" s="1"/>
      <c r="F5" s="1"/>
      <c r="G5" s="1"/>
      <c r="H5" s="1"/>
      <c r="I5" s="1"/>
      <c r="J5" s="1"/>
      <c r="K5" s="1"/>
      <c r="L5" s="1"/>
      <c r="M5" s="1"/>
      <c r="N5" s="1"/>
      <c r="O5" s="1"/>
      <c r="P5" s="94" t="s">
        <v>84</v>
      </c>
    </row>
    <row r="6" spans="1:16" ht="39" customHeight="1" thickBot="1">
      <c r="A6" s="471"/>
      <c r="B6" s="433" t="s">
        <v>118</v>
      </c>
      <c r="C6" s="433" t="s">
        <v>158</v>
      </c>
      <c r="D6" s="433" t="s">
        <v>148</v>
      </c>
      <c r="E6" s="433"/>
      <c r="F6" s="433"/>
      <c r="G6" s="433"/>
      <c r="H6" s="433"/>
      <c r="I6" s="433"/>
      <c r="J6" s="433" t="s">
        <v>238</v>
      </c>
      <c r="K6" s="433"/>
      <c r="L6" s="433"/>
      <c r="M6" s="433" t="s">
        <v>346</v>
      </c>
      <c r="N6" s="433"/>
      <c r="O6" s="433"/>
      <c r="P6" s="433" t="s">
        <v>152</v>
      </c>
    </row>
    <row r="7" spans="1:16" ht="28.5" customHeight="1" thickBot="1">
      <c r="A7" s="471"/>
      <c r="B7" s="433"/>
      <c r="C7" s="433"/>
      <c r="D7" s="468" t="s">
        <v>125</v>
      </c>
      <c r="E7" s="468"/>
      <c r="F7" s="468"/>
      <c r="G7" s="468" t="s">
        <v>120</v>
      </c>
      <c r="H7" s="468"/>
      <c r="I7" s="468"/>
      <c r="J7" s="433" t="s">
        <v>338</v>
      </c>
      <c r="K7" s="433"/>
      <c r="L7" s="433"/>
      <c r="M7" s="433" t="s">
        <v>338</v>
      </c>
      <c r="N7" s="433"/>
      <c r="O7" s="433"/>
      <c r="P7" s="433"/>
    </row>
    <row r="8" spans="1:16" ht="13.5" thickBot="1">
      <c r="A8" s="471"/>
      <c r="B8" s="433"/>
      <c r="C8" s="433"/>
      <c r="D8" s="344" t="s">
        <v>0</v>
      </c>
      <c r="E8" s="344" t="s">
        <v>18</v>
      </c>
      <c r="F8" s="344" t="s">
        <v>19</v>
      </c>
      <c r="G8" s="344" t="s">
        <v>0</v>
      </c>
      <c r="H8" s="344" t="s">
        <v>18</v>
      </c>
      <c r="I8" s="344" t="s">
        <v>19</v>
      </c>
      <c r="J8" s="344" t="s">
        <v>0</v>
      </c>
      <c r="K8" s="344" t="s">
        <v>18</v>
      </c>
      <c r="L8" s="344" t="s">
        <v>19</v>
      </c>
      <c r="M8" s="344" t="s">
        <v>0</v>
      </c>
      <c r="N8" s="344" t="s">
        <v>18</v>
      </c>
      <c r="O8" s="344" t="s">
        <v>19</v>
      </c>
      <c r="P8" s="433"/>
    </row>
    <row r="9" spans="1:16" ht="12.75" customHeight="1" thickBot="1">
      <c r="A9" s="344"/>
      <c r="B9" s="345" t="s">
        <v>126</v>
      </c>
      <c r="C9" s="345"/>
      <c r="D9" s="346">
        <f>D11+D27+D69+D76+D86</f>
        <v>1157.24042435</v>
      </c>
      <c r="E9" s="346">
        <f aca="true" t="shared" si="0" ref="E9:O9">E11+E27+E69+E76+E86</f>
        <v>986.5846662199999</v>
      </c>
      <c r="F9" s="346">
        <f t="shared" si="0"/>
        <v>105.40683588</v>
      </c>
      <c r="G9" s="346">
        <f t="shared" si="0"/>
        <v>87.42450237</v>
      </c>
      <c r="H9" s="346">
        <f t="shared" si="0"/>
        <v>31.36593222</v>
      </c>
      <c r="I9" s="346">
        <f t="shared" si="0"/>
        <v>45.3196479</v>
      </c>
      <c r="J9" s="346">
        <f>J11+J27+J69+J76+J86</f>
        <v>33.214045</v>
      </c>
      <c r="K9" s="346">
        <f>K11+K27+K69+K76+K86</f>
        <v>12.8</v>
      </c>
      <c r="L9" s="346">
        <f>L11+L27+L69+L76+L86</f>
        <v>17.914045</v>
      </c>
      <c r="M9" s="346">
        <f t="shared" si="0"/>
        <v>20.3</v>
      </c>
      <c r="N9" s="346">
        <f t="shared" si="0"/>
        <v>12.8</v>
      </c>
      <c r="O9" s="346">
        <f t="shared" si="0"/>
        <v>5</v>
      </c>
      <c r="P9" s="64"/>
    </row>
    <row r="10" spans="1:16" ht="16.5" customHeight="1" thickBot="1">
      <c r="A10" s="463" t="s">
        <v>1</v>
      </c>
      <c r="B10" s="464"/>
      <c r="C10" s="464"/>
      <c r="D10" s="464"/>
      <c r="E10" s="464"/>
      <c r="F10" s="464"/>
      <c r="G10" s="464"/>
      <c r="H10" s="464"/>
      <c r="I10" s="464"/>
      <c r="J10" s="464"/>
      <c r="K10" s="464"/>
      <c r="L10" s="464"/>
      <c r="M10" s="464"/>
      <c r="N10" s="464"/>
      <c r="O10" s="464"/>
      <c r="P10" s="465"/>
    </row>
    <row r="11" spans="1:16" s="3" customFormat="1" ht="13.5" thickBot="1">
      <c r="A11" s="96"/>
      <c r="B11" s="97" t="s">
        <v>0</v>
      </c>
      <c r="C11" s="98"/>
      <c r="D11" s="58">
        <f aca="true" t="shared" si="1" ref="D11:I11">D12+D18+D24</f>
        <v>63.713100000000004</v>
      </c>
      <c r="E11" s="58">
        <f t="shared" si="1"/>
        <v>58.30050000000001</v>
      </c>
      <c r="F11" s="58">
        <f t="shared" si="1"/>
        <v>5.4126</v>
      </c>
      <c r="G11" s="58">
        <f t="shared" si="1"/>
        <v>30.233700000000002</v>
      </c>
      <c r="H11" s="58">
        <f t="shared" si="1"/>
        <v>28.153</v>
      </c>
      <c r="I11" s="58">
        <f t="shared" si="1"/>
        <v>2.0807</v>
      </c>
      <c r="J11" s="101">
        <f aca="true" t="shared" si="2" ref="J11:L12">SUM(J12:J14)</f>
        <v>17.8</v>
      </c>
      <c r="K11" s="102">
        <f t="shared" si="2"/>
        <v>12.8</v>
      </c>
      <c r="L11" s="103">
        <f t="shared" si="2"/>
        <v>5</v>
      </c>
      <c r="M11" s="101">
        <f aca="true" t="shared" si="3" ref="M11:O12">SUM(M12:M14)</f>
        <v>17.8</v>
      </c>
      <c r="N11" s="102">
        <f t="shared" si="3"/>
        <v>12.8</v>
      </c>
      <c r="O11" s="103">
        <f t="shared" si="3"/>
        <v>5</v>
      </c>
      <c r="P11" s="64"/>
    </row>
    <row r="12" spans="1:16" s="6" customFormat="1" ht="15.75" customHeight="1">
      <c r="A12" s="99" t="s">
        <v>2</v>
      </c>
      <c r="B12" s="100" t="s">
        <v>153</v>
      </c>
      <c r="C12" s="434" t="s">
        <v>159</v>
      </c>
      <c r="D12" s="101">
        <f aca="true" t="shared" si="4" ref="D12:I12">SUM(D13:D15)</f>
        <v>56.4091</v>
      </c>
      <c r="E12" s="102">
        <f t="shared" si="4"/>
        <v>51.450500000000005</v>
      </c>
      <c r="F12" s="103">
        <f t="shared" si="4"/>
        <v>4.958600000000001</v>
      </c>
      <c r="G12" s="101">
        <f t="shared" si="4"/>
        <v>26.349700000000002</v>
      </c>
      <c r="H12" s="102">
        <f t="shared" si="4"/>
        <v>24.553</v>
      </c>
      <c r="I12" s="103">
        <f t="shared" si="4"/>
        <v>1.7967</v>
      </c>
      <c r="J12" s="101">
        <f t="shared" si="2"/>
        <v>9</v>
      </c>
      <c r="K12" s="102">
        <f t="shared" si="2"/>
        <v>6.4</v>
      </c>
      <c r="L12" s="103">
        <f t="shared" si="2"/>
        <v>2.6</v>
      </c>
      <c r="M12" s="101">
        <f t="shared" si="3"/>
        <v>9</v>
      </c>
      <c r="N12" s="102">
        <f t="shared" si="3"/>
        <v>6.4</v>
      </c>
      <c r="O12" s="103">
        <f t="shared" si="3"/>
        <v>2.6</v>
      </c>
      <c r="P12" s="460" t="s">
        <v>332</v>
      </c>
    </row>
    <row r="13" spans="1:16" s="6" customFormat="1" ht="25.5">
      <c r="A13" s="13" t="s">
        <v>23</v>
      </c>
      <c r="B13" s="34" t="s">
        <v>43</v>
      </c>
      <c r="C13" s="435"/>
      <c r="D13" s="35">
        <f>E13+F13</f>
        <v>38.5705</v>
      </c>
      <c r="E13" s="36">
        <f>11.673+13.195+13.7025</f>
        <v>38.5705</v>
      </c>
      <c r="F13" s="104">
        <v>0</v>
      </c>
      <c r="G13" s="35">
        <f>H13+I13</f>
        <v>11.673</v>
      </c>
      <c r="H13" s="36">
        <v>11.673</v>
      </c>
      <c r="I13" s="105">
        <v>0</v>
      </c>
      <c r="J13" s="35">
        <v>2.5</v>
      </c>
      <c r="K13" s="36">
        <v>2.5</v>
      </c>
      <c r="L13" s="105">
        <v>0</v>
      </c>
      <c r="M13" s="35">
        <v>2.5</v>
      </c>
      <c r="N13" s="36">
        <v>2.5</v>
      </c>
      <c r="O13" s="105">
        <v>0</v>
      </c>
      <c r="P13" s="447"/>
    </row>
    <row r="14" spans="1:16" s="6" customFormat="1" ht="25.5">
      <c r="A14" s="13" t="s">
        <v>24</v>
      </c>
      <c r="B14" s="34" t="s">
        <v>44</v>
      </c>
      <c r="C14" s="435"/>
      <c r="D14" s="35">
        <f>E14+F14</f>
        <v>15.96</v>
      </c>
      <c r="E14" s="36">
        <v>12.88</v>
      </c>
      <c r="F14" s="37">
        <f>1.12+1+0.96</f>
        <v>3.08</v>
      </c>
      <c r="G14" s="35">
        <f>H14+I14</f>
        <v>14</v>
      </c>
      <c r="H14" s="36">
        <v>12.88</v>
      </c>
      <c r="I14" s="106">
        <v>1.12</v>
      </c>
      <c r="J14" s="35">
        <v>6.3</v>
      </c>
      <c r="K14" s="36">
        <v>3.9</v>
      </c>
      <c r="L14" s="106">
        <v>2.4</v>
      </c>
      <c r="M14" s="35">
        <v>6.3</v>
      </c>
      <c r="N14" s="36">
        <v>3.9</v>
      </c>
      <c r="O14" s="106">
        <v>2.4</v>
      </c>
      <c r="P14" s="447"/>
    </row>
    <row r="15" spans="1:16" s="6" customFormat="1" ht="12.75">
      <c r="A15" s="13" t="s">
        <v>26</v>
      </c>
      <c r="B15" s="34" t="s">
        <v>45</v>
      </c>
      <c r="C15" s="436"/>
      <c r="D15" s="35">
        <f>E15+F15</f>
        <v>1.8786</v>
      </c>
      <c r="E15" s="36">
        <v>0</v>
      </c>
      <c r="F15" s="37">
        <f>0.6767+0.606+0.5959</f>
        <v>1.8786</v>
      </c>
      <c r="G15" s="35">
        <f>H15+I15</f>
        <v>0.6767</v>
      </c>
      <c r="H15" s="11">
        <v>0</v>
      </c>
      <c r="I15" s="106">
        <v>0.6767</v>
      </c>
      <c r="J15" s="35">
        <v>0.2</v>
      </c>
      <c r="K15" s="11">
        <v>0</v>
      </c>
      <c r="L15" s="106">
        <v>0.2</v>
      </c>
      <c r="M15" s="35">
        <v>0.2</v>
      </c>
      <c r="N15" s="11">
        <v>0</v>
      </c>
      <c r="O15" s="106">
        <v>0.2</v>
      </c>
      <c r="P15" s="440"/>
    </row>
    <row r="16" spans="1:16" s="6" customFormat="1" ht="33.75" customHeight="1">
      <c r="A16" s="31" t="s">
        <v>3</v>
      </c>
      <c r="B16" s="32" t="s">
        <v>102</v>
      </c>
      <c r="C16" s="437" t="s">
        <v>160</v>
      </c>
      <c r="D16" s="107"/>
      <c r="E16" s="308"/>
      <c r="F16" s="109"/>
      <c r="G16" s="110"/>
      <c r="H16" s="108"/>
      <c r="I16" s="111"/>
      <c r="J16" s="23"/>
      <c r="K16" s="24"/>
      <c r="L16" s="25"/>
      <c r="M16" s="23"/>
      <c r="N16" s="24"/>
      <c r="O16" s="25"/>
      <c r="P16" s="439" t="s">
        <v>278</v>
      </c>
    </row>
    <row r="17" spans="1:16" s="6" customFormat="1" ht="48" customHeight="1">
      <c r="A17" s="13" t="s">
        <v>29</v>
      </c>
      <c r="B17" s="34" t="s">
        <v>42</v>
      </c>
      <c r="C17" s="435"/>
      <c r="D17" s="35"/>
      <c r="E17" s="36"/>
      <c r="F17" s="37"/>
      <c r="G17" s="38"/>
      <c r="H17" s="36"/>
      <c r="I17" s="106"/>
      <c r="J17" s="14"/>
      <c r="K17" s="11"/>
      <c r="L17" s="105"/>
      <c r="M17" s="14"/>
      <c r="N17" s="11"/>
      <c r="O17" s="105"/>
      <c r="P17" s="440"/>
    </row>
    <row r="18" spans="1:16" s="6" customFormat="1" ht="12.75" customHeight="1">
      <c r="A18" s="31" t="s">
        <v>4</v>
      </c>
      <c r="B18" s="32" t="s">
        <v>103</v>
      </c>
      <c r="C18" s="437" t="s">
        <v>161</v>
      </c>
      <c r="D18" s="112">
        <f>D19+D22</f>
        <v>4.154</v>
      </c>
      <c r="E18" s="24">
        <f aca="true" t="shared" si="5" ref="E18:O18">E19+E22</f>
        <v>3.95</v>
      </c>
      <c r="F18" s="113">
        <f t="shared" si="5"/>
        <v>0.20400000000000001</v>
      </c>
      <c r="G18" s="112">
        <f t="shared" si="5"/>
        <v>0.7340000000000001</v>
      </c>
      <c r="H18" s="24">
        <f t="shared" si="5"/>
        <v>0.7000000000000001</v>
      </c>
      <c r="I18" s="188">
        <f t="shared" si="5"/>
        <v>0.034</v>
      </c>
      <c r="J18" s="364">
        <f>J19+J22</f>
        <v>0.048</v>
      </c>
      <c r="K18" s="365">
        <f>K19+K22</f>
        <v>0.046</v>
      </c>
      <c r="L18" s="366">
        <f>L19+L22</f>
        <v>0.002</v>
      </c>
      <c r="M18" s="364">
        <f t="shared" si="5"/>
        <v>0.032</v>
      </c>
      <c r="N18" s="365">
        <f t="shared" si="5"/>
        <v>0.03</v>
      </c>
      <c r="O18" s="366">
        <f t="shared" si="5"/>
        <v>0.002</v>
      </c>
      <c r="P18" s="62"/>
    </row>
    <row r="19" spans="1:16" s="6" customFormat="1" ht="66" customHeight="1">
      <c r="A19" s="13" t="s">
        <v>35</v>
      </c>
      <c r="B19" s="34" t="s">
        <v>104</v>
      </c>
      <c r="C19" s="435"/>
      <c r="D19" s="307">
        <v>0.05</v>
      </c>
      <c r="E19" s="118">
        <v>0.05</v>
      </c>
      <c r="F19" s="11">
        <v>0</v>
      </c>
      <c r="G19" s="307">
        <v>0.05</v>
      </c>
      <c r="H19" s="118">
        <v>0.05</v>
      </c>
      <c r="I19" s="11">
        <v>0</v>
      </c>
      <c r="J19" s="14">
        <v>0</v>
      </c>
      <c r="K19" s="11">
        <v>0</v>
      </c>
      <c r="L19" s="105">
        <v>0</v>
      </c>
      <c r="M19" s="14">
        <v>0</v>
      </c>
      <c r="N19" s="11">
        <v>0</v>
      </c>
      <c r="O19" s="105">
        <v>0</v>
      </c>
      <c r="P19" s="81" t="s">
        <v>312</v>
      </c>
    </row>
    <row r="20" spans="1:16" s="6" customFormat="1" ht="12.75">
      <c r="A20" s="13" t="s">
        <v>38</v>
      </c>
      <c r="B20" s="34" t="s">
        <v>46</v>
      </c>
      <c r="C20" s="435"/>
      <c r="D20" s="35"/>
      <c r="E20" s="36"/>
      <c r="F20" s="37"/>
      <c r="G20" s="38"/>
      <c r="H20" s="36"/>
      <c r="I20" s="106"/>
      <c r="J20" s="35"/>
      <c r="K20" s="36"/>
      <c r="L20" s="105"/>
      <c r="M20" s="35"/>
      <c r="N20" s="36"/>
      <c r="O20" s="105"/>
      <c r="P20" s="62"/>
    </row>
    <row r="21" spans="1:16" s="91" customFormat="1" ht="66.75" customHeight="1">
      <c r="A21" s="309" t="s">
        <v>142</v>
      </c>
      <c r="B21" s="34" t="s">
        <v>144</v>
      </c>
      <c r="C21" s="435"/>
      <c r="D21" s="310"/>
      <c r="E21" s="311"/>
      <c r="F21" s="312"/>
      <c r="G21" s="313"/>
      <c r="H21" s="311"/>
      <c r="I21" s="314"/>
      <c r="J21" s="310"/>
      <c r="K21" s="311"/>
      <c r="L21" s="314"/>
      <c r="M21" s="310"/>
      <c r="N21" s="311"/>
      <c r="O21" s="314"/>
      <c r="P21" s="65" t="s">
        <v>309</v>
      </c>
    </row>
    <row r="22" spans="1:16" s="6" customFormat="1" ht="80.25" customHeight="1">
      <c r="A22" s="13" t="s">
        <v>47</v>
      </c>
      <c r="B22" s="34" t="s">
        <v>51</v>
      </c>
      <c r="C22" s="436"/>
      <c r="D22" s="35">
        <v>4.104</v>
      </c>
      <c r="E22" s="36">
        <v>3.9000000000000004</v>
      </c>
      <c r="F22" s="37">
        <v>0.20400000000000001</v>
      </c>
      <c r="G22" s="38">
        <v>0.684</v>
      </c>
      <c r="H22" s="118">
        <v>0.65</v>
      </c>
      <c r="I22" s="119">
        <v>0.034</v>
      </c>
      <c r="J22" s="283">
        <v>0.048</v>
      </c>
      <c r="K22" s="284">
        <v>0.046</v>
      </c>
      <c r="L22" s="358">
        <v>0.002</v>
      </c>
      <c r="M22" s="283">
        <v>0.032</v>
      </c>
      <c r="N22" s="284">
        <v>0.03</v>
      </c>
      <c r="O22" s="358">
        <v>0.002</v>
      </c>
      <c r="P22" s="65" t="s">
        <v>355</v>
      </c>
    </row>
    <row r="23" spans="1:16" s="6" customFormat="1" ht="82.5" customHeight="1">
      <c r="A23" s="31" t="s">
        <v>5</v>
      </c>
      <c r="B23" s="32" t="s">
        <v>63</v>
      </c>
      <c r="C23" s="80" t="s">
        <v>162</v>
      </c>
      <c r="D23" s="120"/>
      <c r="E23" s="121"/>
      <c r="F23" s="122"/>
      <c r="G23" s="123"/>
      <c r="H23" s="44"/>
      <c r="I23" s="45"/>
      <c r="J23" s="85"/>
      <c r="K23" s="45"/>
      <c r="L23" s="45"/>
      <c r="M23" s="85"/>
      <c r="N23" s="45"/>
      <c r="O23" s="45"/>
      <c r="P23" s="65" t="s">
        <v>333</v>
      </c>
    </row>
    <row r="24" spans="1:16" s="6" customFormat="1" ht="69.75" customHeight="1">
      <c r="A24" s="31" t="s">
        <v>6</v>
      </c>
      <c r="B24" s="32" t="s">
        <v>156</v>
      </c>
      <c r="C24" s="437" t="s">
        <v>163</v>
      </c>
      <c r="D24" s="84">
        <f>D25</f>
        <v>3.15</v>
      </c>
      <c r="E24" s="24">
        <f aca="true" t="shared" si="6" ref="E24:O24">E25</f>
        <v>2.9</v>
      </c>
      <c r="F24" s="33">
        <f t="shared" si="6"/>
        <v>0.25</v>
      </c>
      <c r="G24" s="84">
        <f t="shared" si="6"/>
        <v>3.15</v>
      </c>
      <c r="H24" s="24">
        <f t="shared" si="6"/>
        <v>2.9</v>
      </c>
      <c r="I24" s="33">
        <f t="shared" si="6"/>
        <v>0.25</v>
      </c>
      <c r="J24" s="85">
        <f t="shared" si="6"/>
        <v>0</v>
      </c>
      <c r="K24" s="44">
        <f t="shared" si="6"/>
        <v>0</v>
      </c>
      <c r="L24" s="123">
        <f t="shared" si="6"/>
        <v>0</v>
      </c>
      <c r="M24" s="85">
        <f t="shared" si="6"/>
        <v>0</v>
      </c>
      <c r="N24" s="44">
        <f t="shared" si="6"/>
        <v>0</v>
      </c>
      <c r="O24" s="123">
        <f t="shared" si="6"/>
        <v>0</v>
      </c>
      <c r="P24" s="65" t="s">
        <v>321</v>
      </c>
    </row>
    <row r="25" spans="1:16" s="6" customFormat="1" ht="31.5" customHeight="1" thickBot="1">
      <c r="A25" s="13" t="s">
        <v>40</v>
      </c>
      <c r="B25" s="34" t="s">
        <v>320</v>
      </c>
      <c r="C25" s="435"/>
      <c r="D25" s="16">
        <v>3.15</v>
      </c>
      <c r="E25" s="15">
        <v>2.9</v>
      </c>
      <c r="F25" s="17">
        <v>0.25</v>
      </c>
      <c r="G25" s="41">
        <v>3.15</v>
      </c>
      <c r="H25" s="15">
        <v>2.9</v>
      </c>
      <c r="I25" s="39">
        <v>0.25</v>
      </c>
      <c r="J25" s="8">
        <v>0</v>
      </c>
      <c r="K25" s="7">
        <v>0</v>
      </c>
      <c r="L25" s="83">
        <v>0</v>
      </c>
      <c r="M25" s="8">
        <v>0</v>
      </c>
      <c r="N25" s="7">
        <v>0</v>
      </c>
      <c r="O25" s="83">
        <v>0</v>
      </c>
      <c r="P25" s="65" t="s">
        <v>274</v>
      </c>
    </row>
    <row r="26" spans="1:16" ht="16.5" customHeight="1" thickBot="1">
      <c r="A26" s="441" t="s">
        <v>7</v>
      </c>
      <c r="B26" s="442"/>
      <c r="C26" s="442"/>
      <c r="D26" s="442"/>
      <c r="E26" s="442"/>
      <c r="F26" s="442"/>
      <c r="G26" s="442"/>
      <c r="H26" s="442"/>
      <c r="I26" s="442"/>
      <c r="J26" s="442"/>
      <c r="K26" s="442"/>
      <c r="L26" s="442"/>
      <c r="M26" s="442"/>
      <c r="N26" s="442"/>
      <c r="O26" s="442"/>
      <c r="P26" s="443"/>
    </row>
    <row r="27" spans="1:16" s="3" customFormat="1" ht="13.5" thickBot="1">
      <c r="A27" s="95"/>
      <c r="B27" s="124" t="s">
        <v>0</v>
      </c>
      <c r="C27" s="125"/>
      <c r="D27" s="126">
        <f>D28+D32+D38</f>
        <v>69</v>
      </c>
      <c r="E27" s="126">
        <f aca="true" t="shared" si="7" ref="E27:O27">E28+E32+E38</f>
        <v>4.98</v>
      </c>
      <c r="F27" s="126">
        <f t="shared" si="7"/>
        <v>0.52</v>
      </c>
      <c r="G27" s="126">
        <f t="shared" si="7"/>
        <v>11.040000000000001</v>
      </c>
      <c r="H27" s="126">
        <f t="shared" si="7"/>
        <v>0.44</v>
      </c>
      <c r="I27" s="306">
        <f t="shared" si="7"/>
        <v>0.01</v>
      </c>
      <c r="J27" s="126">
        <f>J28+J32+J38</f>
        <v>2.5</v>
      </c>
      <c r="K27" s="306">
        <f>K28+K32+K38</f>
        <v>0</v>
      </c>
      <c r="L27" s="306">
        <f>L28+L32+L38</f>
        <v>0</v>
      </c>
      <c r="M27" s="126">
        <f t="shared" si="7"/>
        <v>2.5</v>
      </c>
      <c r="N27" s="306">
        <f t="shared" si="7"/>
        <v>0</v>
      </c>
      <c r="O27" s="306">
        <f t="shared" si="7"/>
        <v>0</v>
      </c>
      <c r="P27" s="128"/>
    </row>
    <row r="28" spans="1:16" s="6" customFormat="1" ht="29.25" customHeight="1">
      <c r="A28" s="129" t="s">
        <v>8</v>
      </c>
      <c r="B28" s="130" t="s">
        <v>64</v>
      </c>
      <c r="C28" s="434" t="s">
        <v>162</v>
      </c>
      <c r="D28" s="293">
        <f>D29</f>
        <v>59.4</v>
      </c>
      <c r="E28" s="131">
        <f aca="true" t="shared" si="8" ref="E28:O28">E29</f>
        <v>0</v>
      </c>
      <c r="F28" s="132">
        <f t="shared" si="8"/>
        <v>0</v>
      </c>
      <c r="G28" s="293">
        <f t="shared" si="8"/>
        <v>9.9</v>
      </c>
      <c r="H28" s="131">
        <f t="shared" si="8"/>
        <v>0</v>
      </c>
      <c r="I28" s="132">
        <f t="shared" si="8"/>
        <v>0</v>
      </c>
      <c r="J28" s="293">
        <f t="shared" si="8"/>
        <v>2.5</v>
      </c>
      <c r="K28" s="131">
        <f t="shared" si="8"/>
        <v>0</v>
      </c>
      <c r="L28" s="133">
        <f t="shared" si="8"/>
        <v>0</v>
      </c>
      <c r="M28" s="293">
        <f t="shared" si="8"/>
        <v>2.5</v>
      </c>
      <c r="N28" s="131">
        <f t="shared" si="8"/>
        <v>0</v>
      </c>
      <c r="O28" s="133">
        <f t="shared" si="8"/>
        <v>0</v>
      </c>
      <c r="P28" s="466" t="s">
        <v>313</v>
      </c>
    </row>
    <row r="29" spans="1:16" s="6" customFormat="1" ht="39.75" customHeight="1">
      <c r="A29" s="13" t="s">
        <v>111</v>
      </c>
      <c r="B29" s="34" t="s">
        <v>37</v>
      </c>
      <c r="C29" s="435"/>
      <c r="D29" s="13">
        <v>59.4</v>
      </c>
      <c r="E29" s="10">
        <v>0</v>
      </c>
      <c r="F29" s="42">
        <v>0</v>
      </c>
      <c r="G29" s="13">
        <v>9.9</v>
      </c>
      <c r="H29" s="10">
        <v>0</v>
      </c>
      <c r="I29" s="42">
        <v>0</v>
      </c>
      <c r="J29" s="144">
        <v>2.5</v>
      </c>
      <c r="K29" s="40">
        <v>0</v>
      </c>
      <c r="L29" s="42">
        <v>0</v>
      </c>
      <c r="M29" s="144">
        <v>2.5</v>
      </c>
      <c r="N29" s="40">
        <v>0</v>
      </c>
      <c r="O29" s="42">
        <v>0</v>
      </c>
      <c r="P29" s="467"/>
    </row>
    <row r="30" spans="1:16" s="6" customFormat="1" ht="53.25" customHeight="1">
      <c r="A30" s="31" t="s">
        <v>9</v>
      </c>
      <c r="B30" s="32" t="s">
        <v>65</v>
      </c>
      <c r="C30" s="435"/>
      <c r="D30" s="134"/>
      <c r="E30" s="135"/>
      <c r="F30" s="136"/>
      <c r="G30" s="134"/>
      <c r="H30" s="135"/>
      <c r="I30" s="136"/>
      <c r="J30" s="137"/>
      <c r="K30" s="138"/>
      <c r="L30" s="139"/>
      <c r="M30" s="137"/>
      <c r="N30" s="138"/>
      <c r="O30" s="139"/>
      <c r="P30" s="319" t="s">
        <v>311</v>
      </c>
    </row>
    <row r="31" spans="1:16" s="6" customFormat="1" ht="42" customHeight="1">
      <c r="A31" s="31" t="s">
        <v>11</v>
      </c>
      <c r="B31" s="32" t="s">
        <v>66</v>
      </c>
      <c r="C31" s="435"/>
      <c r="D31" s="31"/>
      <c r="E31" s="140"/>
      <c r="F31" s="139"/>
      <c r="G31" s="31"/>
      <c r="H31" s="140"/>
      <c r="I31" s="139"/>
      <c r="J31" s="141"/>
      <c r="K31" s="138"/>
      <c r="L31" s="139"/>
      <c r="M31" s="141"/>
      <c r="N31" s="138"/>
      <c r="O31" s="139"/>
      <c r="P31" s="319" t="s">
        <v>275</v>
      </c>
    </row>
    <row r="32" spans="1:16" s="6" customFormat="1" ht="30.75" customHeight="1">
      <c r="A32" s="31" t="s">
        <v>184</v>
      </c>
      <c r="B32" s="32" t="s">
        <v>67</v>
      </c>
      <c r="C32" s="435"/>
      <c r="D32" s="137">
        <f>D33</f>
        <v>4.1</v>
      </c>
      <c r="E32" s="140">
        <f aca="true" t="shared" si="9" ref="E32:O32">E33</f>
        <v>3.6</v>
      </c>
      <c r="F32" s="142">
        <f t="shared" si="9"/>
        <v>0.5</v>
      </c>
      <c r="G32" s="137">
        <f t="shared" si="9"/>
        <v>0</v>
      </c>
      <c r="H32" s="140">
        <f t="shared" si="9"/>
        <v>0</v>
      </c>
      <c r="I32" s="142">
        <f t="shared" si="9"/>
        <v>0</v>
      </c>
      <c r="J32" s="137">
        <f t="shared" si="9"/>
        <v>0</v>
      </c>
      <c r="K32" s="140">
        <f t="shared" si="9"/>
        <v>0</v>
      </c>
      <c r="L32" s="139">
        <f t="shared" si="9"/>
        <v>0</v>
      </c>
      <c r="M32" s="137">
        <f t="shared" si="9"/>
        <v>0</v>
      </c>
      <c r="N32" s="140">
        <f t="shared" si="9"/>
        <v>0</v>
      </c>
      <c r="O32" s="139">
        <f t="shared" si="9"/>
        <v>0</v>
      </c>
      <c r="P32" s="439" t="s">
        <v>314</v>
      </c>
    </row>
    <row r="33" spans="1:16" s="6" customFormat="1" ht="42" customHeight="1">
      <c r="A33" s="13" t="s">
        <v>185</v>
      </c>
      <c r="B33" s="143" t="s">
        <v>137</v>
      </c>
      <c r="C33" s="435"/>
      <c r="D33" s="144">
        <f>D34+D35</f>
        <v>4.1</v>
      </c>
      <c r="E33" s="10">
        <f aca="true" t="shared" si="10" ref="E33:N33">E34+E35</f>
        <v>3.6</v>
      </c>
      <c r="F33" s="12">
        <f t="shared" si="10"/>
        <v>0.5</v>
      </c>
      <c r="G33" s="144">
        <f t="shared" si="10"/>
        <v>0</v>
      </c>
      <c r="H33" s="10">
        <f t="shared" si="10"/>
        <v>0</v>
      </c>
      <c r="I33" s="12">
        <f t="shared" si="10"/>
        <v>0</v>
      </c>
      <c r="J33" s="144">
        <f>J34+J35</f>
        <v>0</v>
      </c>
      <c r="K33" s="10">
        <f>K34+K35</f>
        <v>0</v>
      </c>
      <c r="L33" s="42">
        <f>L34+L35</f>
        <v>0</v>
      </c>
      <c r="M33" s="144">
        <f t="shared" si="10"/>
        <v>0</v>
      </c>
      <c r="N33" s="10">
        <f t="shared" si="10"/>
        <v>0</v>
      </c>
      <c r="O33" s="42">
        <f>O34+O35</f>
        <v>0</v>
      </c>
      <c r="P33" s="447"/>
    </row>
    <row r="34" spans="1:16" s="6" customFormat="1" ht="12.75">
      <c r="A34" s="145" t="s">
        <v>186</v>
      </c>
      <c r="B34" s="146" t="s">
        <v>39</v>
      </c>
      <c r="C34" s="435"/>
      <c r="D34" s="147">
        <v>3.9</v>
      </c>
      <c r="E34" s="148">
        <v>3.6</v>
      </c>
      <c r="F34" s="149">
        <v>0.3</v>
      </c>
      <c r="G34" s="13">
        <v>0</v>
      </c>
      <c r="H34" s="10">
        <v>0</v>
      </c>
      <c r="I34" s="149">
        <v>0</v>
      </c>
      <c r="J34" s="144">
        <v>0</v>
      </c>
      <c r="K34" s="40">
        <v>0</v>
      </c>
      <c r="L34" s="42">
        <v>0</v>
      </c>
      <c r="M34" s="144">
        <v>0</v>
      </c>
      <c r="N34" s="40">
        <v>0</v>
      </c>
      <c r="O34" s="42">
        <v>0</v>
      </c>
      <c r="P34" s="447"/>
    </row>
    <row r="35" spans="1:16" s="6" customFormat="1" ht="30.75" customHeight="1">
      <c r="A35" s="147" t="s">
        <v>187</v>
      </c>
      <c r="B35" s="34" t="s">
        <v>54</v>
      </c>
      <c r="C35" s="435"/>
      <c r="D35" s="147">
        <v>0.2</v>
      </c>
      <c r="E35" s="148">
        <v>0</v>
      </c>
      <c r="F35" s="149">
        <v>0.2</v>
      </c>
      <c r="G35" s="13">
        <v>0</v>
      </c>
      <c r="H35" s="10">
        <v>0</v>
      </c>
      <c r="I35" s="149">
        <v>0</v>
      </c>
      <c r="J35" s="144">
        <v>0</v>
      </c>
      <c r="K35" s="40">
        <v>0</v>
      </c>
      <c r="L35" s="42">
        <v>0</v>
      </c>
      <c r="M35" s="144">
        <v>0</v>
      </c>
      <c r="N35" s="40">
        <v>0</v>
      </c>
      <c r="O35" s="42">
        <v>0</v>
      </c>
      <c r="P35" s="440"/>
    </row>
    <row r="36" spans="1:16" s="6" customFormat="1" ht="27" customHeight="1">
      <c r="A36" s="134" t="s">
        <v>188</v>
      </c>
      <c r="B36" s="150" t="s">
        <v>68</v>
      </c>
      <c r="C36" s="435"/>
      <c r="D36" s="134"/>
      <c r="E36" s="135"/>
      <c r="F36" s="136"/>
      <c r="G36" s="151"/>
      <c r="H36" s="135"/>
      <c r="I36" s="136"/>
      <c r="J36" s="152"/>
      <c r="K36" s="153"/>
      <c r="L36" s="136"/>
      <c r="M36" s="152"/>
      <c r="N36" s="153"/>
      <c r="O36" s="136"/>
      <c r="P36" s="439" t="s">
        <v>268</v>
      </c>
    </row>
    <row r="37" spans="1:16" s="6" customFormat="1" ht="42" customHeight="1">
      <c r="A37" s="147" t="s">
        <v>300</v>
      </c>
      <c r="B37" s="143" t="s">
        <v>41</v>
      </c>
      <c r="C37" s="435"/>
      <c r="D37" s="13"/>
      <c r="E37" s="10"/>
      <c r="F37" s="42"/>
      <c r="G37" s="13"/>
      <c r="H37" s="10"/>
      <c r="I37" s="42"/>
      <c r="J37" s="144"/>
      <c r="K37" s="40"/>
      <c r="L37" s="42"/>
      <c r="M37" s="144"/>
      <c r="N37" s="40"/>
      <c r="O37" s="42"/>
      <c r="P37" s="440"/>
    </row>
    <row r="38" spans="1:16" s="6" customFormat="1" ht="48" customHeight="1">
      <c r="A38" s="134" t="s">
        <v>189</v>
      </c>
      <c r="B38" s="150" t="s">
        <v>69</v>
      </c>
      <c r="C38" s="435"/>
      <c r="D38" s="31">
        <f>D39</f>
        <v>5.5</v>
      </c>
      <c r="E38" s="169">
        <f aca="true" t="shared" si="11" ref="E38:O38">E39</f>
        <v>1.38</v>
      </c>
      <c r="F38" s="139">
        <f t="shared" si="11"/>
        <v>0.02</v>
      </c>
      <c r="G38" s="170">
        <f t="shared" si="11"/>
        <v>1.14</v>
      </c>
      <c r="H38" s="169">
        <f t="shared" si="11"/>
        <v>0.44</v>
      </c>
      <c r="I38" s="139">
        <f t="shared" si="11"/>
        <v>0.01</v>
      </c>
      <c r="J38" s="142">
        <f t="shared" si="11"/>
        <v>0</v>
      </c>
      <c r="K38" s="140">
        <f t="shared" si="11"/>
        <v>0</v>
      </c>
      <c r="L38" s="139">
        <f t="shared" si="11"/>
        <v>0</v>
      </c>
      <c r="M38" s="142">
        <f t="shared" si="11"/>
        <v>0</v>
      </c>
      <c r="N38" s="140">
        <f t="shared" si="11"/>
        <v>0</v>
      </c>
      <c r="O38" s="139">
        <f t="shared" si="11"/>
        <v>0</v>
      </c>
      <c r="P38" s="439" t="s">
        <v>315</v>
      </c>
    </row>
    <row r="39" spans="1:16" s="6" customFormat="1" ht="57.75" customHeight="1">
      <c r="A39" s="147" t="s">
        <v>190</v>
      </c>
      <c r="B39" s="34" t="s">
        <v>52</v>
      </c>
      <c r="C39" s="435"/>
      <c r="D39" s="154">
        <v>5.5</v>
      </c>
      <c r="E39" s="252">
        <v>1.38</v>
      </c>
      <c r="F39" s="155">
        <v>0.02</v>
      </c>
      <c r="G39" s="70">
        <v>1.14</v>
      </c>
      <c r="H39" s="252">
        <v>0.44</v>
      </c>
      <c r="I39" s="155">
        <v>0.01</v>
      </c>
      <c r="J39" s="156">
        <v>0</v>
      </c>
      <c r="K39" s="157">
        <v>0</v>
      </c>
      <c r="L39" s="155">
        <v>0</v>
      </c>
      <c r="M39" s="156">
        <v>0</v>
      </c>
      <c r="N39" s="157">
        <v>0</v>
      </c>
      <c r="O39" s="155">
        <v>0</v>
      </c>
      <c r="P39" s="440"/>
    </row>
    <row r="40" spans="1:16" s="6" customFormat="1" ht="12.75">
      <c r="A40" s="31" t="s">
        <v>191</v>
      </c>
      <c r="B40" s="32" t="s">
        <v>70</v>
      </c>
      <c r="C40" s="436"/>
      <c r="D40" s="158" t="s">
        <v>121</v>
      </c>
      <c r="E40" s="159" t="s">
        <v>121</v>
      </c>
      <c r="F40" s="160" t="s">
        <v>121</v>
      </c>
      <c r="G40" s="158" t="s">
        <v>121</v>
      </c>
      <c r="H40" s="159" t="s">
        <v>121</v>
      </c>
      <c r="I40" s="160" t="s">
        <v>121</v>
      </c>
      <c r="J40" s="161" t="s">
        <v>121</v>
      </c>
      <c r="K40" s="162" t="s">
        <v>121</v>
      </c>
      <c r="L40" s="160" t="s">
        <v>121</v>
      </c>
      <c r="M40" s="161" t="s">
        <v>121</v>
      </c>
      <c r="N40" s="162" t="s">
        <v>121</v>
      </c>
      <c r="O40" s="160" t="s">
        <v>121</v>
      </c>
      <c r="P40" s="322"/>
    </row>
    <row r="41" spans="1:16" ht="16.5" customHeight="1" thickBot="1">
      <c r="A41" s="463" t="s">
        <v>10</v>
      </c>
      <c r="B41" s="464"/>
      <c r="C41" s="464"/>
      <c r="D41" s="464"/>
      <c r="E41" s="464"/>
      <c r="F41" s="464"/>
      <c r="G41" s="464"/>
      <c r="H41" s="464"/>
      <c r="I41" s="464"/>
      <c r="J41" s="464"/>
      <c r="K41" s="464"/>
      <c r="L41" s="464"/>
      <c r="M41" s="464"/>
      <c r="N41" s="464"/>
      <c r="O41" s="464"/>
      <c r="P41" s="465"/>
    </row>
    <row r="42" spans="1:16" s="1" customFormat="1" ht="13.5" thickBot="1">
      <c r="A42" s="163"/>
      <c r="B42" s="164" t="s">
        <v>0</v>
      </c>
      <c r="C42" s="165"/>
      <c r="D42" s="166" t="s">
        <v>121</v>
      </c>
      <c r="E42" s="296" t="s">
        <v>121</v>
      </c>
      <c r="F42" s="297" t="s">
        <v>121</v>
      </c>
      <c r="G42" s="298" t="s">
        <v>121</v>
      </c>
      <c r="H42" s="296" t="s">
        <v>121</v>
      </c>
      <c r="I42" s="299" t="s">
        <v>121</v>
      </c>
      <c r="J42" s="300" t="s">
        <v>121</v>
      </c>
      <c r="K42" s="299" t="s">
        <v>121</v>
      </c>
      <c r="L42" s="297" t="s">
        <v>121</v>
      </c>
      <c r="M42" s="300" t="s">
        <v>121</v>
      </c>
      <c r="N42" s="299" t="s">
        <v>121</v>
      </c>
      <c r="O42" s="297" t="s">
        <v>121</v>
      </c>
      <c r="P42" s="64"/>
    </row>
    <row r="43" spans="1:16" s="6" customFormat="1" ht="21.75" customHeight="1">
      <c r="A43" s="129" t="s">
        <v>192</v>
      </c>
      <c r="B43" s="130" t="s">
        <v>71</v>
      </c>
      <c r="C43" s="434" t="s">
        <v>164</v>
      </c>
      <c r="D43" s="46"/>
      <c r="E43" s="47"/>
      <c r="F43" s="167"/>
      <c r="G43" s="88"/>
      <c r="H43" s="47"/>
      <c r="I43" s="168"/>
      <c r="J43" s="46"/>
      <c r="K43" s="47"/>
      <c r="L43" s="48"/>
      <c r="M43" s="46"/>
      <c r="N43" s="47"/>
      <c r="O43" s="48"/>
      <c r="P43" s="460" t="s">
        <v>324</v>
      </c>
    </row>
    <row r="44" spans="1:16" s="6" customFormat="1" ht="47.25" customHeight="1">
      <c r="A44" s="13" t="s">
        <v>304</v>
      </c>
      <c r="B44" s="143" t="s">
        <v>105</v>
      </c>
      <c r="C44" s="435"/>
      <c r="D44" s="16"/>
      <c r="E44" s="15"/>
      <c r="F44" s="17"/>
      <c r="G44" s="82"/>
      <c r="H44" s="7"/>
      <c r="I44" s="83"/>
      <c r="J44" s="8"/>
      <c r="K44" s="7"/>
      <c r="L44" s="30"/>
      <c r="M44" s="8"/>
      <c r="N44" s="7"/>
      <c r="O44" s="30"/>
      <c r="P44" s="440"/>
    </row>
    <row r="45" spans="1:16" s="6" customFormat="1" ht="90.75" customHeight="1">
      <c r="A45" s="31" t="s">
        <v>193</v>
      </c>
      <c r="B45" s="32" t="s">
        <v>72</v>
      </c>
      <c r="C45" s="435"/>
      <c r="D45" s="27"/>
      <c r="E45" s="169"/>
      <c r="F45" s="29"/>
      <c r="G45" s="170"/>
      <c r="H45" s="169"/>
      <c r="I45" s="173"/>
      <c r="J45" s="49"/>
      <c r="K45" s="28"/>
      <c r="L45" s="50"/>
      <c r="M45" s="49"/>
      <c r="N45" s="28"/>
      <c r="O45" s="50"/>
      <c r="P45" s="81" t="s">
        <v>330</v>
      </c>
    </row>
    <row r="46" spans="1:16" s="6" customFormat="1" ht="21.75" customHeight="1">
      <c r="A46" s="31" t="s">
        <v>194</v>
      </c>
      <c r="B46" s="32" t="s">
        <v>73</v>
      </c>
      <c r="C46" s="435"/>
      <c r="D46" s="27"/>
      <c r="E46" s="28"/>
      <c r="F46" s="29"/>
      <c r="G46" s="171"/>
      <c r="H46" s="28"/>
      <c r="I46" s="172"/>
      <c r="J46" s="49"/>
      <c r="K46" s="28"/>
      <c r="L46" s="50"/>
      <c r="M46" s="49"/>
      <c r="N46" s="28"/>
      <c r="O46" s="50"/>
      <c r="P46" s="439" t="s">
        <v>316</v>
      </c>
    </row>
    <row r="47" spans="1:16" s="6" customFormat="1" ht="61.5" customHeight="1">
      <c r="A47" s="13" t="s">
        <v>279</v>
      </c>
      <c r="B47" s="34" t="s">
        <v>122</v>
      </c>
      <c r="C47" s="435"/>
      <c r="D47" s="16"/>
      <c r="E47" s="7"/>
      <c r="F47" s="17"/>
      <c r="G47" s="82"/>
      <c r="H47" s="7"/>
      <c r="I47" s="83"/>
      <c r="J47" s="8"/>
      <c r="K47" s="7"/>
      <c r="L47" s="30"/>
      <c r="M47" s="8"/>
      <c r="N47" s="7"/>
      <c r="O47" s="30"/>
      <c r="P47" s="440"/>
    </row>
    <row r="48" spans="1:16" s="6" customFormat="1" ht="18.75" customHeight="1">
      <c r="A48" s="31" t="s">
        <v>195</v>
      </c>
      <c r="B48" s="32" t="s">
        <v>74</v>
      </c>
      <c r="C48" s="435"/>
      <c r="D48" s="27"/>
      <c r="E48" s="169"/>
      <c r="F48" s="29"/>
      <c r="G48" s="171"/>
      <c r="H48" s="28"/>
      <c r="I48" s="172"/>
      <c r="J48" s="49"/>
      <c r="K48" s="28"/>
      <c r="L48" s="50"/>
      <c r="M48" s="49"/>
      <c r="N48" s="28"/>
      <c r="O48" s="50"/>
      <c r="P48" s="439" t="s">
        <v>336</v>
      </c>
    </row>
    <row r="49" spans="1:16" s="6" customFormat="1" ht="19.5" customHeight="1">
      <c r="A49" s="13" t="s">
        <v>301</v>
      </c>
      <c r="B49" s="34" t="s">
        <v>106</v>
      </c>
      <c r="C49" s="435"/>
      <c r="D49" s="16"/>
      <c r="E49" s="15"/>
      <c r="F49" s="17"/>
      <c r="G49" s="12"/>
      <c r="H49" s="10"/>
      <c r="I49" s="40"/>
      <c r="J49" s="13"/>
      <c r="K49" s="10"/>
      <c r="L49" s="42"/>
      <c r="M49" s="13"/>
      <c r="N49" s="10"/>
      <c r="O49" s="42"/>
      <c r="P49" s="447"/>
    </row>
    <row r="50" spans="1:16" s="6" customFormat="1" ht="60" customHeight="1">
      <c r="A50" s="13" t="s">
        <v>305</v>
      </c>
      <c r="B50" s="34" t="s">
        <v>107</v>
      </c>
      <c r="C50" s="435"/>
      <c r="D50" s="16"/>
      <c r="E50" s="15"/>
      <c r="F50" s="17"/>
      <c r="G50" s="12"/>
      <c r="H50" s="10"/>
      <c r="I50" s="40"/>
      <c r="J50" s="13"/>
      <c r="K50" s="10"/>
      <c r="L50" s="42"/>
      <c r="M50" s="13"/>
      <c r="N50" s="10"/>
      <c r="O50" s="42"/>
      <c r="P50" s="447"/>
    </row>
    <row r="51" spans="1:16" s="6" customFormat="1" ht="20.25" customHeight="1">
      <c r="A51" s="13" t="s">
        <v>280</v>
      </c>
      <c r="B51" s="34" t="s">
        <v>108</v>
      </c>
      <c r="C51" s="435"/>
      <c r="D51" s="16"/>
      <c r="E51" s="7"/>
      <c r="F51" s="17"/>
      <c r="G51" s="12"/>
      <c r="H51" s="10"/>
      <c r="I51" s="40"/>
      <c r="J51" s="13"/>
      <c r="K51" s="10"/>
      <c r="L51" s="42"/>
      <c r="M51" s="13"/>
      <c r="N51" s="10"/>
      <c r="O51" s="42"/>
      <c r="P51" s="440"/>
    </row>
    <row r="52" spans="1:16" s="6" customFormat="1" ht="18.75" customHeight="1">
      <c r="A52" s="31" t="s">
        <v>196</v>
      </c>
      <c r="B52" s="32" t="s">
        <v>75</v>
      </c>
      <c r="C52" s="435"/>
      <c r="D52" s="31"/>
      <c r="E52" s="140"/>
      <c r="F52" s="139"/>
      <c r="G52" s="171"/>
      <c r="H52" s="28"/>
      <c r="I52" s="172"/>
      <c r="J52" s="49"/>
      <c r="K52" s="28"/>
      <c r="L52" s="50"/>
      <c r="M52" s="49"/>
      <c r="N52" s="28"/>
      <c r="O52" s="50"/>
      <c r="P52" s="439" t="s">
        <v>319</v>
      </c>
    </row>
    <row r="53" spans="1:16" s="6" customFormat="1" ht="24" customHeight="1">
      <c r="A53" s="13" t="s">
        <v>281</v>
      </c>
      <c r="B53" s="34" t="s">
        <v>109</v>
      </c>
      <c r="C53" s="435"/>
      <c r="D53" s="13"/>
      <c r="E53" s="10"/>
      <c r="F53" s="42"/>
      <c r="G53" s="82"/>
      <c r="H53" s="7"/>
      <c r="I53" s="83"/>
      <c r="J53" s="8"/>
      <c r="K53" s="7"/>
      <c r="L53" s="30"/>
      <c r="M53" s="8"/>
      <c r="N53" s="7"/>
      <c r="O53" s="30"/>
      <c r="P53" s="440"/>
    </row>
    <row r="54" spans="1:16" s="6" customFormat="1" ht="25.5">
      <c r="A54" s="31" t="s">
        <v>197</v>
      </c>
      <c r="B54" s="32" t="s">
        <v>175</v>
      </c>
      <c r="C54" s="435"/>
      <c r="D54" s="27"/>
      <c r="E54" s="140"/>
      <c r="F54" s="29"/>
      <c r="G54" s="170"/>
      <c r="H54" s="28"/>
      <c r="I54" s="173"/>
      <c r="J54" s="27"/>
      <c r="K54" s="28"/>
      <c r="L54" s="29"/>
      <c r="M54" s="27"/>
      <c r="N54" s="28"/>
      <c r="O54" s="29"/>
      <c r="P54" s="81"/>
    </row>
    <row r="55" spans="1:16" s="6" customFormat="1" ht="78" customHeight="1">
      <c r="A55" s="13" t="s">
        <v>276</v>
      </c>
      <c r="B55" s="34" t="s">
        <v>110</v>
      </c>
      <c r="C55" s="436"/>
      <c r="D55" s="16"/>
      <c r="E55" s="15"/>
      <c r="F55" s="17"/>
      <c r="G55" s="41"/>
      <c r="H55" s="83"/>
      <c r="I55" s="39"/>
      <c r="J55" s="16"/>
      <c r="K55" s="7"/>
      <c r="L55" s="17"/>
      <c r="M55" s="16"/>
      <c r="N55" s="7"/>
      <c r="O55" s="17"/>
      <c r="P55" s="81" t="s">
        <v>318</v>
      </c>
    </row>
    <row r="56" spans="1:16" s="6" customFormat="1" ht="93.75" customHeight="1">
      <c r="A56" s="13" t="s">
        <v>306</v>
      </c>
      <c r="B56" s="34" t="s">
        <v>127</v>
      </c>
      <c r="C56" s="437" t="s">
        <v>164</v>
      </c>
      <c r="D56" s="8"/>
      <c r="E56" s="7"/>
      <c r="F56" s="30"/>
      <c r="G56" s="41"/>
      <c r="H56" s="83"/>
      <c r="I56" s="83"/>
      <c r="J56" s="8"/>
      <c r="K56" s="7"/>
      <c r="L56" s="30"/>
      <c r="M56" s="8"/>
      <c r="N56" s="7"/>
      <c r="O56" s="30"/>
      <c r="P56" s="81" t="s">
        <v>317</v>
      </c>
    </row>
    <row r="57" spans="1:16" s="6" customFormat="1" ht="18.75" customHeight="1">
      <c r="A57" s="31" t="s">
        <v>198</v>
      </c>
      <c r="B57" s="32" t="s">
        <v>76</v>
      </c>
      <c r="C57" s="435"/>
      <c r="D57" s="31"/>
      <c r="E57" s="140"/>
      <c r="F57" s="139"/>
      <c r="G57" s="142"/>
      <c r="H57" s="140"/>
      <c r="I57" s="138"/>
      <c r="J57" s="31"/>
      <c r="K57" s="140"/>
      <c r="L57" s="139"/>
      <c r="M57" s="31"/>
      <c r="N57" s="140"/>
      <c r="O57" s="139"/>
      <c r="P57" s="439" t="s">
        <v>253</v>
      </c>
    </row>
    <row r="58" spans="1:16" s="6" customFormat="1" ht="39" customHeight="1">
      <c r="A58" s="13" t="s">
        <v>282</v>
      </c>
      <c r="B58" s="143" t="s">
        <v>123</v>
      </c>
      <c r="C58" s="436"/>
      <c r="D58" s="13"/>
      <c r="E58" s="10"/>
      <c r="F58" s="42"/>
      <c r="G58" s="12"/>
      <c r="H58" s="10"/>
      <c r="I58" s="40"/>
      <c r="J58" s="13"/>
      <c r="K58" s="10"/>
      <c r="L58" s="42"/>
      <c r="M58" s="13"/>
      <c r="N58" s="10"/>
      <c r="O58" s="42"/>
      <c r="P58" s="440"/>
    </row>
    <row r="59" spans="1:16" s="6" customFormat="1" ht="16.5" customHeight="1">
      <c r="A59" s="31" t="s">
        <v>199</v>
      </c>
      <c r="B59" s="32" t="s">
        <v>77</v>
      </c>
      <c r="C59" s="437" t="s">
        <v>165</v>
      </c>
      <c r="D59" s="23"/>
      <c r="E59" s="24"/>
      <c r="F59" s="26"/>
      <c r="G59" s="33"/>
      <c r="H59" s="24"/>
      <c r="I59" s="25"/>
      <c r="J59" s="43"/>
      <c r="K59" s="44"/>
      <c r="L59" s="90"/>
      <c r="M59" s="43"/>
      <c r="N59" s="44"/>
      <c r="O59" s="90"/>
      <c r="P59" s="439" t="s">
        <v>251</v>
      </c>
    </row>
    <row r="60" spans="1:16" s="6" customFormat="1" ht="29.25" customHeight="1">
      <c r="A60" s="13" t="s">
        <v>243</v>
      </c>
      <c r="B60" s="34" t="s">
        <v>112</v>
      </c>
      <c r="C60" s="435"/>
      <c r="D60" s="35"/>
      <c r="E60" s="36"/>
      <c r="F60" s="37"/>
      <c r="G60" s="38"/>
      <c r="H60" s="36"/>
      <c r="I60" s="106"/>
      <c r="J60" s="14"/>
      <c r="K60" s="11"/>
      <c r="L60" s="104"/>
      <c r="M60" s="14"/>
      <c r="N60" s="11"/>
      <c r="O60" s="104"/>
      <c r="P60" s="447"/>
    </row>
    <row r="61" spans="1:16" s="6" customFormat="1" ht="39.75" customHeight="1">
      <c r="A61" s="13" t="s">
        <v>244</v>
      </c>
      <c r="B61" s="34" t="s">
        <v>138</v>
      </c>
      <c r="C61" s="435"/>
      <c r="D61" s="35"/>
      <c r="E61" s="36"/>
      <c r="F61" s="37"/>
      <c r="G61" s="174"/>
      <c r="H61" s="11"/>
      <c r="I61" s="106"/>
      <c r="J61" s="14"/>
      <c r="K61" s="11"/>
      <c r="L61" s="104"/>
      <c r="M61" s="14"/>
      <c r="N61" s="11"/>
      <c r="O61" s="104"/>
      <c r="P61" s="447"/>
    </row>
    <row r="62" spans="1:16" s="6" customFormat="1" ht="53.25" customHeight="1">
      <c r="A62" s="13" t="s">
        <v>245</v>
      </c>
      <c r="B62" s="34" t="s">
        <v>139</v>
      </c>
      <c r="C62" s="435"/>
      <c r="D62" s="35"/>
      <c r="E62" s="36"/>
      <c r="F62" s="37"/>
      <c r="G62" s="174"/>
      <c r="H62" s="11"/>
      <c r="I62" s="106"/>
      <c r="J62" s="14"/>
      <c r="K62" s="11"/>
      <c r="L62" s="104"/>
      <c r="M62" s="14"/>
      <c r="N62" s="11"/>
      <c r="O62" s="104"/>
      <c r="P62" s="447"/>
    </row>
    <row r="63" spans="1:16" s="6" customFormat="1" ht="27" customHeight="1">
      <c r="A63" s="13" t="s">
        <v>246</v>
      </c>
      <c r="B63" s="34" t="s">
        <v>140</v>
      </c>
      <c r="C63" s="435"/>
      <c r="D63" s="35"/>
      <c r="E63" s="36"/>
      <c r="F63" s="37"/>
      <c r="G63" s="174"/>
      <c r="H63" s="11"/>
      <c r="I63" s="106"/>
      <c r="J63" s="14"/>
      <c r="K63" s="11"/>
      <c r="L63" s="104"/>
      <c r="M63" s="14"/>
      <c r="N63" s="11"/>
      <c r="O63" s="104"/>
      <c r="P63" s="447"/>
    </row>
    <row r="64" spans="1:16" s="6" customFormat="1" ht="52.5" customHeight="1">
      <c r="A64" s="13" t="s">
        <v>247</v>
      </c>
      <c r="B64" s="34" t="s">
        <v>252</v>
      </c>
      <c r="C64" s="435"/>
      <c r="D64" s="35"/>
      <c r="E64" s="36"/>
      <c r="F64" s="37"/>
      <c r="G64" s="174"/>
      <c r="H64" s="11"/>
      <c r="I64" s="106"/>
      <c r="J64" s="14"/>
      <c r="K64" s="11"/>
      <c r="L64" s="104"/>
      <c r="M64" s="14"/>
      <c r="N64" s="11"/>
      <c r="O64" s="104"/>
      <c r="P64" s="447"/>
    </row>
    <row r="65" spans="1:16" s="6" customFormat="1" ht="26.25" customHeight="1">
      <c r="A65" s="13" t="s">
        <v>248</v>
      </c>
      <c r="B65" s="34" t="s">
        <v>141</v>
      </c>
      <c r="C65" s="435"/>
      <c r="D65" s="35"/>
      <c r="E65" s="36"/>
      <c r="F65" s="37"/>
      <c r="G65" s="38"/>
      <c r="H65" s="36"/>
      <c r="I65" s="106"/>
      <c r="J65" s="14"/>
      <c r="K65" s="11"/>
      <c r="L65" s="104"/>
      <c r="M65" s="14"/>
      <c r="N65" s="11"/>
      <c r="O65" s="104"/>
      <c r="P65" s="447"/>
    </row>
    <row r="66" spans="1:16" s="6" customFormat="1" ht="25.5" customHeight="1">
      <c r="A66" s="13" t="s">
        <v>249</v>
      </c>
      <c r="B66" s="34" t="s">
        <v>143</v>
      </c>
      <c r="C66" s="435"/>
      <c r="D66" s="35"/>
      <c r="E66" s="11"/>
      <c r="F66" s="37"/>
      <c r="G66" s="38"/>
      <c r="H66" s="11"/>
      <c r="I66" s="106"/>
      <c r="J66" s="14"/>
      <c r="K66" s="11"/>
      <c r="L66" s="104"/>
      <c r="M66" s="14"/>
      <c r="N66" s="11"/>
      <c r="O66" s="104"/>
      <c r="P66" s="447"/>
    </row>
    <row r="67" spans="1:16" s="6" customFormat="1" ht="27.75" customHeight="1" thickBot="1">
      <c r="A67" s="51" t="s">
        <v>250</v>
      </c>
      <c r="B67" s="175" t="s">
        <v>277</v>
      </c>
      <c r="C67" s="438"/>
      <c r="D67" s="176"/>
      <c r="E67" s="56"/>
      <c r="F67" s="177"/>
      <c r="G67" s="178"/>
      <c r="H67" s="56"/>
      <c r="I67" s="179"/>
      <c r="J67" s="55"/>
      <c r="K67" s="56"/>
      <c r="L67" s="57"/>
      <c r="M67" s="55"/>
      <c r="N67" s="56"/>
      <c r="O67" s="57"/>
      <c r="P67" s="461"/>
    </row>
    <row r="68" spans="1:16" ht="16.5" customHeight="1" thickBot="1">
      <c r="A68" s="441" t="s">
        <v>12</v>
      </c>
      <c r="B68" s="442"/>
      <c r="C68" s="442"/>
      <c r="D68" s="442"/>
      <c r="E68" s="442"/>
      <c r="F68" s="442"/>
      <c r="G68" s="442"/>
      <c r="H68" s="442"/>
      <c r="I68" s="442"/>
      <c r="J68" s="442"/>
      <c r="K68" s="442"/>
      <c r="L68" s="442"/>
      <c r="M68" s="442"/>
      <c r="N68" s="442"/>
      <c r="O68" s="442"/>
      <c r="P68" s="443"/>
    </row>
    <row r="69" spans="1:16" s="6" customFormat="1" ht="13.5" thickBot="1">
      <c r="A69" s="180"/>
      <c r="B69" s="97" t="s">
        <v>0</v>
      </c>
      <c r="C69" s="98"/>
      <c r="D69" s="166">
        <f>D71+D73</f>
        <v>50.449806620000004</v>
      </c>
      <c r="E69" s="166">
        <f aca="true" t="shared" si="12" ref="E69:O69">E71+E73</f>
        <v>49.29486622</v>
      </c>
      <c r="F69" s="166">
        <f t="shared" si="12"/>
        <v>1.00601815</v>
      </c>
      <c r="G69" s="166">
        <f t="shared" si="12"/>
        <v>2.97844492</v>
      </c>
      <c r="H69" s="315">
        <f t="shared" si="12"/>
        <v>2.77293222</v>
      </c>
      <c r="I69" s="315">
        <f t="shared" si="12"/>
        <v>0.05659045</v>
      </c>
      <c r="J69" s="181">
        <f>J71+J73</f>
        <v>0</v>
      </c>
      <c r="K69" s="181">
        <f>K71+K73</f>
        <v>0</v>
      </c>
      <c r="L69" s="181">
        <f>L71+L73</f>
        <v>0</v>
      </c>
      <c r="M69" s="181">
        <f t="shared" si="12"/>
        <v>0</v>
      </c>
      <c r="N69" s="181">
        <f t="shared" si="12"/>
        <v>0</v>
      </c>
      <c r="O69" s="181">
        <f t="shared" si="12"/>
        <v>0</v>
      </c>
      <c r="P69" s="64"/>
    </row>
    <row r="70" spans="1:16" s="6" customFormat="1" ht="132.75" customHeight="1">
      <c r="A70" s="129" t="s">
        <v>200</v>
      </c>
      <c r="B70" s="130" t="s">
        <v>78</v>
      </c>
      <c r="C70" s="320" t="s">
        <v>166</v>
      </c>
      <c r="D70" s="46"/>
      <c r="E70" s="47"/>
      <c r="F70" s="167"/>
      <c r="G70" s="46"/>
      <c r="H70" s="47"/>
      <c r="I70" s="167"/>
      <c r="J70" s="182"/>
      <c r="K70" s="183"/>
      <c r="L70" s="184"/>
      <c r="M70" s="182"/>
      <c r="N70" s="183"/>
      <c r="O70" s="184"/>
      <c r="P70" s="66" t="s">
        <v>273</v>
      </c>
    </row>
    <row r="71" spans="1:16" s="6" customFormat="1" ht="18" customHeight="1">
      <c r="A71" s="31" t="s">
        <v>201</v>
      </c>
      <c r="B71" s="32" t="s">
        <v>182</v>
      </c>
      <c r="C71" s="437" t="s">
        <v>166</v>
      </c>
      <c r="D71" s="360">
        <f>D72</f>
        <v>2.97844492</v>
      </c>
      <c r="E71" s="316">
        <f aca="true" t="shared" si="13" ref="E71:O71">E72</f>
        <v>2.77293222</v>
      </c>
      <c r="F71" s="294">
        <f t="shared" si="13"/>
        <v>0.05659045</v>
      </c>
      <c r="G71" s="360">
        <f t="shared" si="13"/>
        <v>2.97844492</v>
      </c>
      <c r="H71" s="316">
        <f t="shared" si="13"/>
        <v>2.77293222</v>
      </c>
      <c r="I71" s="294">
        <f t="shared" si="13"/>
        <v>0.05659045</v>
      </c>
      <c r="J71" s="74">
        <f t="shared" si="13"/>
        <v>0</v>
      </c>
      <c r="K71" s="28">
        <f t="shared" si="13"/>
        <v>0</v>
      </c>
      <c r="L71" s="171">
        <f t="shared" si="13"/>
        <v>0</v>
      </c>
      <c r="M71" s="74">
        <f t="shared" si="13"/>
        <v>0</v>
      </c>
      <c r="N71" s="28">
        <f t="shared" si="13"/>
        <v>0</v>
      </c>
      <c r="O71" s="171">
        <f t="shared" si="13"/>
        <v>0</v>
      </c>
      <c r="P71" s="62"/>
    </row>
    <row r="72" spans="1:16" s="6" customFormat="1" ht="69.75" customHeight="1">
      <c r="A72" s="13" t="s">
        <v>202</v>
      </c>
      <c r="B72" s="34" t="s">
        <v>58</v>
      </c>
      <c r="C72" s="435"/>
      <c r="D72" s="118">
        <f>SUM(E72:F72)+0.14892225</f>
        <v>2.97844492</v>
      </c>
      <c r="E72" s="258">
        <v>2.77293222</v>
      </c>
      <c r="F72" s="261">
        <v>0.05659045</v>
      </c>
      <c r="G72" s="359">
        <f>SUM(H72:I72)+0.14892225</f>
        <v>2.97844492</v>
      </c>
      <c r="H72" s="118">
        <v>2.77293222</v>
      </c>
      <c r="I72" s="295">
        <v>0.05659045</v>
      </c>
      <c r="J72" s="82">
        <f>SUM(K72:L72)</f>
        <v>0</v>
      </c>
      <c r="K72" s="7">
        <v>0</v>
      </c>
      <c r="L72" s="30">
        <v>0</v>
      </c>
      <c r="M72" s="82">
        <f>SUM(N72:O72)</f>
        <v>0</v>
      </c>
      <c r="N72" s="7">
        <v>0</v>
      </c>
      <c r="O72" s="30">
        <v>0</v>
      </c>
      <c r="P72" s="289" t="s">
        <v>327</v>
      </c>
    </row>
    <row r="73" spans="1:16" s="6" customFormat="1" ht="33" customHeight="1">
      <c r="A73" s="31" t="s">
        <v>203</v>
      </c>
      <c r="B73" s="32" t="s">
        <v>79</v>
      </c>
      <c r="C73" s="435"/>
      <c r="D73" s="141">
        <f>D74</f>
        <v>47.4713617</v>
      </c>
      <c r="E73" s="169">
        <f aca="true" t="shared" si="14" ref="E73:O73">E74</f>
        <v>46.521934</v>
      </c>
      <c r="F73" s="170">
        <f t="shared" si="14"/>
        <v>0.9494277</v>
      </c>
      <c r="G73" s="74">
        <f t="shared" si="14"/>
        <v>0</v>
      </c>
      <c r="H73" s="28">
        <f t="shared" si="14"/>
        <v>0</v>
      </c>
      <c r="I73" s="171">
        <f t="shared" si="14"/>
        <v>0</v>
      </c>
      <c r="J73" s="74">
        <f t="shared" si="14"/>
        <v>0</v>
      </c>
      <c r="K73" s="28">
        <f t="shared" si="14"/>
        <v>0</v>
      </c>
      <c r="L73" s="171">
        <f t="shared" si="14"/>
        <v>0</v>
      </c>
      <c r="M73" s="74">
        <f t="shared" si="14"/>
        <v>0</v>
      </c>
      <c r="N73" s="28">
        <f t="shared" si="14"/>
        <v>0</v>
      </c>
      <c r="O73" s="171">
        <f t="shared" si="14"/>
        <v>0</v>
      </c>
      <c r="P73" s="62"/>
    </row>
    <row r="74" spans="1:16" s="6" customFormat="1" ht="66" customHeight="1" thickBot="1">
      <c r="A74" s="51" t="s">
        <v>240</v>
      </c>
      <c r="B74" s="34" t="s">
        <v>59</v>
      </c>
      <c r="C74" s="438"/>
      <c r="D74" s="36">
        <f>SUM(E74:F74)</f>
        <v>47.4713617</v>
      </c>
      <c r="E74" s="36">
        <v>46.521934</v>
      </c>
      <c r="F74" s="37">
        <v>0.9494277</v>
      </c>
      <c r="G74" s="82">
        <f>SUM(H74:I74)</f>
        <v>0</v>
      </c>
      <c r="H74" s="7">
        <v>0</v>
      </c>
      <c r="I74" s="30">
        <v>0</v>
      </c>
      <c r="J74" s="82">
        <f>SUM(K74:L74)</f>
        <v>0</v>
      </c>
      <c r="K74" s="7">
        <v>0</v>
      </c>
      <c r="L74" s="30">
        <v>0</v>
      </c>
      <c r="M74" s="82">
        <f>SUM(N74:O74)</f>
        <v>0</v>
      </c>
      <c r="N74" s="7">
        <v>0</v>
      </c>
      <c r="O74" s="30">
        <v>0</v>
      </c>
      <c r="P74" s="289" t="s">
        <v>329</v>
      </c>
    </row>
    <row r="75" spans="1:16" ht="16.5" customHeight="1" thickBot="1">
      <c r="A75" s="441" t="s">
        <v>13</v>
      </c>
      <c r="B75" s="442"/>
      <c r="C75" s="442"/>
      <c r="D75" s="442"/>
      <c r="E75" s="442"/>
      <c r="F75" s="442"/>
      <c r="G75" s="442"/>
      <c r="H75" s="442"/>
      <c r="I75" s="442"/>
      <c r="J75" s="442"/>
      <c r="K75" s="442"/>
      <c r="L75" s="442"/>
      <c r="M75" s="442"/>
      <c r="N75" s="442"/>
      <c r="O75" s="442"/>
      <c r="P75" s="443"/>
    </row>
    <row r="76" spans="1:16" s="6" customFormat="1" ht="13.5" thickBot="1">
      <c r="A76" s="185"/>
      <c r="B76" s="124" t="s">
        <v>0</v>
      </c>
      <c r="C76" s="125"/>
      <c r="D76" s="351">
        <f aca="true" t="shared" si="15" ref="D76:O76">D77+D81</f>
        <v>85.4</v>
      </c>
      <c r="E76" s="351">
        <f t="shared" si="15"/>
        <v>82.124</v>
      </c>
      <c r="F76" s="351">
        <f t="shared" si="15"/>
        <v>1.676</v>
      </c>
      <c r="G76" s="127">
        <f t="shared" si="15"/>
        <v>0</v>
      </c>
      <c r="H76" s="127">
        <f t="shared" si="15"/>
        <v>0</v>
      </c>
      <c r="I76" s="127">
        <f t="shared" si="15"/>
        <v>0</v>
      </c>
      <c r="J76" s="127">
        <f>J77+J81</f>
        <v>0</v>
      </c>
      <c r="K76" s="127">
        <f>K77+K81</f>
        <v>0</v>
      </c>
      <c r="L76" s="127">
        <f>L77+L81</f>
        <v>0</v>
      </c>
      <c r="M76" s="127">
        <f t="shared" si="15"/>
        <v>0</v>
      </c>
      <c r="N76" s="127">
        <f t="shared" si="15"/>
        <v>0</v>
      </c>
      <c r="O76" s="127">
        <f t="shared" si="15"/>
        <v>0</v>
      </c>
      <c r="P76" s="186"/>
    </row>
    <row r="77" spans="1:16" s="6" customFormat="1" ht="23.25" customHeight="1">
      <c r="A77" s="129" t="s">
        <v>204</v>
      </c>
      <c r="B77" s="130" t="s">
        <v>80</v>
      </c>
      <c r="C77" s="434" t="s">
        <v>167</v>
      </c>
      <c r="D77" s="254">
        <f>D78</f>
        <v>15.4</v>
      </c>
      <c r="E77" s="352">
        <f aca="true" t="shared" si="16" ref="E77:O77">E78</f>
        <v>13.524</v>
      </c>
      <c r="F77" s="355">
        <f t="shared" si="16"/>
        <v>0.276</v>
      </c>
      <c r="G77" s="182">
        <f t="shared" si="16"/>
        <v>0</v>
      </c>
      <c r="H77" s="192">
        <f t="shared" si="16"/>
        <v>0</v>
      </c>
      <c r="I77" s="193">
        <f t="shared" si="16"/>
        <v>0</v>
      </c>
      <c r="J77" s="182">
        <f t="shared" si="16"/>
        <v>0</v>
      </c>
      <c r="K77" s="192">
        <f t="shared" si="16"/>
        <v>0</v>
      </c>
      <c r="L77" s="193">
        <f t="shared" si="16"/>
        <v>0</v>
      </c>
      <c r="M77" s="182">
        <f t="shared" si="16"/>
        <v>0</v>
      </c>
      <c r="N77" s="192">
        <f t="shared" si="16"/>
        <v>0</v>
      </c>
      <c r="O77" s="193">
        <f t="shared" si="16"/>
        <v>0</v>
      </c>
      <c r="P77" s="62"/>
    </row>
    <row r="78" spans="1:16" s="6" customFormat="1" ht="30.75" customHeight="1">
      <c r="A78" s="13" t="s">
        <v>307</v>
      </c>
      <c r="B78" s="34" t="s">
        <v>60</v>
      </c>
      <c r="C78" s="435"/>
      <c r="D78" s="260">
        <v>15.4</v>
      </c>
      <c r="E78" s="258">
        <v>13.524</v>
      </c>
      <c r="F78" s="261">
        <v>0.276</v>
      </c>
      <c r="G78" s="77">
        <v>0</v>
      </c>
      <c r="H78" s="7">
        <v>0</v>
      </c>
      <c r="I78" s="82">
        <v>0</v>
      </c>
      <c r="J78" s="77">
        <v>0</v>
      </c>
      <c r="K78" s="7">
        <v>0</v>
      </c>
      <c r="L78" s="82">
        <v>0</v>
      </c>
      <c r="M78" s="77">
        <v>0</v>
      </c>
      <c r="N78" s="7">
        <v>0</v>
      </c>
      <c r="O78" s="82">
        <v>0</v>
      </c>
      <c r="P78" s="65" t="s">
        <v>181</v>
      </c>
    </row>
    <row r="79" spans="1:16" s="6" customFormat="1" ht="104.25" customHeight="1">
      <c r="A79" s="31" t="s">
        <v>205</v>
      </c>
      <c r="B79" s="317" t="s">
        <v>124</v>
      </c>
      <c r="C79" s="93" t="s">
        <v>168</v>
      </c>
      <c r="D79" s="27" t="s">
        <v>121</v>
      </c>
      <c r="E79" s="169" t="s">
        <v>121</v>
      </c>
      <c r="F79" s="29" t="s">
        <v>121</v>
      </c>
      <c r="G79" s="27" t="s">
        <v>121</v>
      </c>
      <c r="H79" s="44" t="s">
        <v>121</v>
      </c>
      <c r="I79" s="29" t="s">
        <v>121</v>
      </c>
      <c r="J79" s="85" t="s">
        <v>121</v>
      </c>
      <c r="K79" s="45" t="s">
        <v>121</v>
      </c>
      <c r="L79" s="90" t="s">
        <v>121</v>
      </c>
      <c r="M79" s="85" t="s">
        <v>121</v>
      </c>
      <c r="N79" s="45" t="s">
        <v>121</v>
      </c>
      <c r="O79" s="90" t="s">
        <v>121</v>
      </c>
      <c r="P79" s="62"/>
    </row>
    <row r="80" spans="1:16" s="6" customFormat="1" ht="63.75" customHeight="1">
      <c r="A80" s="31" t="s">
        <v>206</v>
      </c>
      <c r="B80" s="32" t="s">
        <v>81</v>
      </c>
      <c r="C80" s="437" t="s">
        <v>166</v>
      </c>
      <c r="D80" s="301"/>
      <c r="E80" s="189"/>
      <c r="F80" s="302"/>
      <c r="G80" s="301"/>
      <c r="H80" s="189"/>
      <c r="I80" s="302"/>
      <c r="J80" s="303"/>
      <c r="K80" s="304"/>
      <c r="L80" s="305"/>
      <c r="M80" s="303"/>
      <c r="N80" s="304"/>
      <c r="O80" s="305"/>
      <c r="P80" s="34" t="s">
        <v>322</v>
      </c>
    </row>
    <row r="81" spans="1:16" s="6" customFormat="1" ht="24.75" customHeight="1">
      <c r="A81" s="31" t="s">
        <v>207</v>
      </c>
      <c r="B81" s="32" t="s">
        <v>82</v>
      </c>
      <c r="C81" s="435"/>
      <c r="D81" s="361">
        <f>D82</f>
        <v>70</v>
      </c>
      <c r="E81" s="349">
        <f aca="true" t="shared" si="17" ref="E81:O81">E82</f>
        <v>68.6</v>
      </c>
      <c r="F81" s="362">
        <f t="shared" si="17"/>
        <v>1.4</v>
      </c>
      <c r="G81" s="74">
        <f t="shared" si="17"/>
        <v>0</v>
      </c>
      <c r="H81" s="28">
        <f t="shared" si="17"/>
        <v>0</v>
      </c>
      <c r="I81" s="171">
        <f t="shared" si="17"/>
        <v>0</v>
      </c>
      <c r="J81" s="74">
        <f t="shared" si="17"/>
        <v>0</v>
      </c>
      <c r="K81" s="28">
        <f t="shared" si="17"/>
        <v>0</v>
      </c>
      <c r="L81" s="171">
        <f t="shared" si="17"/>
        <v>0</v>
      </c>
      <c r="M81" s="74">
        <f t="shared" si="17"/>
        <v>0</v>
      </c>
      <c r="N81" s="28">
        <f t="shared" si="17"/>
        <v>0</v>
      </c>
      <c r="O81" s="171">
        <f t="shared" si="17"/>
        <v>0</v>
      </c>
      <c r="P81" s="62"/>
    </row>
    <row r="82" spans="1:16" s="6" customFormat="1" ht="52.5" customHeight="1">
      <c r="A82" s="13" t="s">
        <v>302</v>
      </c>
      <c r="B82" s="92" t="s">
        <v>113</v>
      </c>
      <c r="C82" s="436"/>
      <c r="D82" s="118">
        <f>SUM(E82:F82)</f>
        <v>70</v>
      </c>
      <c r="E82" s="118">
        <v>68.6</v>
      </c>
      <c r="F82" s="295">
        <v>1.4</v>
      </c>
      <c r="G82" s="82">
        <f>SUM(H82:I82)</f>
        <v>0</v>
      </c>
      <c r="H82" s="7">
        <v>0</v>
      </c>
      <c r="I82" s="30">
        <v>0</v>
      </c>
      <c r="J82" s="82">
        <f>SUM(K82:L82)</f>
        <v>0</v>
      </c>
      <c r="K82" s="7">
        <v>0</v>
      </c>
      <c r="L82" s="30">
        <v>0</v>
      </c>
      <c r="M82" s="82">
        <f>SUM(N82:O82)</f>
        <v>0</v>
      </c>
      <c r="N82" s="7">
        <v>0</v>
      </c>
      <c r="O82" s="30">
        <v>0</v>
      </c>
      <c r="P82" s="34" t="s">
        <v>334</v>
      </c>
    </row>
    <row r="83" spans="1:16" s="6" customFormat="1" ht="21.75" customHeight="1">
      <c r="A83" s="31" t="s">
        <v>208</v>
      </c>
      <c r="B83" s="32" t="s">
        <v>83</v>
      </c>
      <c r="C83" s="437" t="s">
        <v>167</v>
      </c>
      <c r="D83" s="27" t="s">
        <v>121</v>
      </c>
      <c r="E83" s="169" t="s">
        <v>121</v>
      </c>
      <c r="F83" s="50" t="s">
        <v>121</v>
      </c>
      <c r="G83" s="27" t="s">
        <v>121</v>
      </c>
      <c r="H83" s="169" t="s">
        <v>121</v>
      </c>
      <c r="I83" s="50" t="s">
        <v>121</v>
      </c>
      <c r="J83" s="84" t="s">
        <v>121</v>
      </c>
      <c r="K83" s="25" t="s">
        <v>121</v>
      </c>
      <c r="L83" s="90" t="s">
        <v>121</v>
      </c>
      <c r="M83" s="84" t="s">
        <v>121</v>
      </c>
      <c r="N83" s="25" t="s">
        <v>121</v>
      </c>
      <c r="O83" s="90" t="s">
        <v>121</v>
      </c>
      <c r="P83" s="62"/>
    </row>
    <row r="84" spans="1:16" s="6" customFormat="1" ht="21.75" customHeight="1" thickBot="1">
      <c r="A84" s="31" t="s">
        <v>209</v>
      </c>
      <c r="B84" s="32" t="s">
        <v>239</v>
      </c>
      <c r="C84" s="436"/>
      <c r="D84" s="27" t="s">
        <v>121</v>
      </c>
      <c r="E84" s="169" t="s">
        <v>121</v>
      </c>
      <c r="F84" s="29" t="s">
        <v>121</v>
      </c>
      <c r="G84" s="49" t="s">
        <v>121</v>
      </c>
      <c r="H84" s="28" t="s">
        <v>121</v>
      </c>
      <c r="I84" s="50" t="s">
        <v>121</v>
      </c>
      <c r="J84" s="85" t="s">
        <v>121</v>
      </c>
      <c r="K84" s="45" t="s">
        <v>121</v>
      </c>
      <c r="L84" s="90" t="s">
        <v>121</v>
      </c>
      <c r="M84" s="85" t="s">
        <v>121</v>
      </c>
      <c r="N84" s="45" t="s">
        <v>121</v>
      </c>
      <c r="O84" s="90" t="s">
        <v>121</v>
      </c>
      <c r="P84" s="62"/>
    </row>
    <row r="85" spans="1:16" s="1" customFormat="1" ht="16.5" customHeight="1" thickBot="1">
      <c r="A85" s="441" t="s">
        <v>14</v>
      </c>
      <c r="B85" s="442"/>
      <c r="C85" s="455"/>
      <c r="D85" s="442"/>
      <c r="E85" s="442"/>
      <c r="F85" s="442"/>
      <c r="G85" s="442"/>
      <c r="H85" s="442"/>
      <c r="I85" s="442"/>
      <c r="J85" s="442"/>
      <c r="K85" s="442"/>
      <c r="L85" s="442"/>
      <c r="M85" s="442"/>
      <c r="N85" s="442"/>
      <c r="O85" s="442"/>
      <c r="P85" s="443"/>
    </row>
    <row r="86" spans="1:16" s="6" customFormat="1" ht="13.5" thickBot="1">
      <c r="A86" s="180"/>
      <c r="B86" s="190" t="s">
        <v>0</v>
      </c>
      <c r="C86" s="164"/>
      <c r="D86" s="315">
        <f>D87</f>
        <v>888.6775177299999</v>
      </c>
      <c r="E86" s="315">
        <f aca="true" t="shared" si="18" ref="E86:O86">E87</f>
        <v>791.8852999999999</v>
      </c>
      <c r="F86" s="315">
        <f t="shared" si="18"/>
        <v>96.79221773</v>
      </c>
      <c r="G86" s="315">
        <f t="shared" si="18"/>
        <v>43.17235745</v>
      </c>
      <c r="H86" s="315">
        <f t="shared" si="18"/>
        <v>0</v>
      </c>
      <c r="I86" s="315">
        <f t="shared" si="18"/>
        <v>43.17235745</v>
      </c>
      <c r="J86" s="315">
        <f t="shared" si="18"/>
        <v>12.914045</v>
      </c>
      <c r="K86" s="315">
        <f t="shared" si="18"/>
        <v>0</v>
      </c>
      <c r="L86" s="315">
        <f t="shared" si="18"/>
        <v>12.914045</v>
      </c>
      <c r="M86" s="315">
        <f t="shared" si="18"/>
        <v>0</v>
      </c>
      <c r="N86" s="315">
        <f t="shared" si="18"/>
        <v>0</v>
      </c>
      <c r="O86" s="315">
        <f t="shared" si="18"/>
        <v>0</v>
      </c>
      <c r="P86" s="64"/>
    </row>
    <row r="87" spans="1:16" s="6" customFormat="1" ht="13.5" customHeight="1">
      <c r="A87" s="129" t="s">
        <v>210</v>
      </c>
      <c r="B87" s="191" t="s">
        <v>146</v>
      </c>
      <c r="C87" s="434" t="s">
        <v>169</v>
      </c>
      <c r="D87" s="254">
        <f>D88+D91</f>
        <v>888.6775177299999</v>
      </c>
      <c r="E87" s="352">
        <f aca="true" t="shared" si="19" ref="E87:O87">E88+E91</f>
        <v>791.8852999999999</v>
      </c>
      <c r="F87" s="355">
        <f t="shared" si="19"/>
        <v>96.79221773</v>
      </c>
      <c r="G87" s="254">
        <f t="shared" si="19"/>
        <v>43.17235745</v>
      </c>
      <c r="H87" s="352">
        <f t="shared" si="19"/>
        <v>0</v>
      </c>
      <c r="I87" s="355">
        <f t="shared" si="19"/>
        <v>43.17235745</v>
      </c>
      <c r="J87" s="254">
        <f>J88+J91</f>
        <v>12.914045</v>
      </c>
      <c r="K87" s="352">
        <f>K88+K91</f>
        <v>0</v>
      </c>
      <c r="L87" s="355">
        <f>L88+L91</f>
        <v>12.914045</v>
      </c>
      <c r="M87" s="254">
        <f t="shared" si="19"/>
        <v>0</v>
      </c>
      <c r="N87" s="352">
        <f t="shared" si="19"/>
        <v>0</v>
      </c>
      <c r="O87" s="355">
        <f t="shared" si="19"/>
        <v>0</v>
      </c>
      <c r="P87" s="61"/>
    </row>
    <row r="88" spans="1:16" s="6" customFormat="1" ht="91.5" customHeight="1">
      <c r="A88" s="13" t="s">
        <v>211</v>
      </c>
      <c r="B88" s="197" t="s">
        <v>335</v>
      </c>
      <c r="C88" s="435"/>
      <c r="D88" s="260">
        <f>F88+E88</f>
        <v>96.79221773</v>
      </c>
      <c r="E88" s="258">
        <v>0</v>
      </c>
      <c r="F88" s="261">
        <f>I88+53.61986028</f>
        <v>96.79221773</v>
      </c>
      <c r="G88" s="260">
        <f>H88+I88</f>
        <v>43.17235745</v>
      </c>
      <c r="H88" s="258">
        <v>0</v>
      </c>
      <c r="I88" s="261">
        <v>43.17235745</v>
      </c>
      <c r="J88" s="260">
        <f>K88+L88</f>
        <v>12.914045</v>
      </c>
      <c r="K88" s="356">
        <v>0</v>
      </c>
      <c r="L88" s="357">
        <v>12.914045</v>
      </c>
      <c r="M88" s="260">
        <f>N88+O88</f>
        <v>0</v>
      </c>
      <c r="N88" s="356">
        <v>0</v>
      </c>
      <c r="O88" s="357">
        <v>0</v>
      </c>
      <c r="P88" s="289" t="s">
        <v>347</v>
      </c>
    </row>
    <row r="89" spans="1:16" s="6" customFormat="1" ht="27.75" customHeight="1">
      <c r="A89" s="13" t="s">
        <v>241</v>
      </c>
      <c r="B89" s="197" t="s">
        <v>136</v>
      </c>
      <c r="C89" s="435"/>
      <c r="D89" s="16"/>
      <c r="E89" s="15"/>
      <c r="F89" s="17"/>
      <c r="G89" s="16"/>
      <c r="H89" s="15"/>
      <c r="I89" s="17"/>
      <c r="J89" s="8"/>
      <c r="K89" s="7"/>
      <c r="L89" s="30"/>
      <c r="M89" s="8"/>
      <c r="N89" s="7"/>
      <c r="O89" s="30"/>
      <c r="P89" s="343"/>
    </row>
    <row r="90" spans="1:16" s="6" customFormat="1" ht="15.75" customHeight="1">
      <c r="A90" s="147" t="s">
        <v>303</v>
      </c>
      <c r="B90" s="198" t="s">
        <v>135</v>
      </c>
      <c r="C90" s="435"/>
      <c r="D90" s="18"/>
      <c r="E90" s="20"/>
      <c r="F90" s="21"/>
      <c r="G90" s="18"/>
      <c r="H90" s="22"/>
      <c r="I90" s="21"/>
      <c r="J90" s="8"/>
      <c r="K90" s="7"/>
      <c r="L90" s="30"/>
      <c r="M90" s="8"/>
      <c r="N90" s="7"/>
      <c r="O90" s="30"/>
      <c r="P90" s="343"/>
    </row>
    <row r="91" spans="1:16" s="6" customFormat="1" ht="58.5" customHeight="1">
      <c r="A91" s="147"/>
      <c r="B91" s="197" t="s">
        <v>134</v>
      </c>
      <c r="C91" s="435"/>
      <c r="D91" s="18">
        <f>E91+F91</f>
        <v>791.8852999999999</v>
      </c>
      <c r="E91" s="15">
        <f>60.1+138.535+156.258432+201.78+109.575102+77.528766+48.108</f>
        <v>791.8852999999999</v>
      </c>
      <c r="F91" s="79">
        <v>0</v>
      </c>
      <c r="G91" s="19">
        <v>0</v>
      </c>
      <c r="H91" s="20">
        <v>0</v>
      </c>
      <c r="I91" s="21">
        <v>0</v>
      </c>
      <c r="J91" s="8">
        <v>0</v>
      </c>
      <c r="K91" s="7">
        <v>0</v>
      </c>
      <c r="L91" s="30">
        <v>0</v>
      </c>
      <c r="M91" s="8">
        <v>0</v>
      </c>
      <c r="N91" s="7">
        <v>0</v>
      </c>
      <c r="O91" s="30">
        <v>0</v>
      </c>
      <c r="P91" s="289" t="s">
        <v>328</v>
      </c>
    </row>
    <row r="92" spans="1:16" s="6" customFormat="1" ht="12.75">
      <c r="A92" s="31" t="s">
        <v>212</v>
      </c>
      <c r="B92" s="199" t="s">
        <v>145</v>
      </c>
      <c r="C92" s="435"/>
      <c r="D92" s="27" t="s">
        <v>121</v>
      </c>
      <c r="E92" s="28" t="s">
        <v>121</v>
      </c>
      <c r="F92" s="29" t="s">
        <v>121</v>
      </c>
      <c r="G92" s="27" t="s">
        <v>121</v>
      </c>
      <c r="H92" s="28" t="s">
        <v>121</v>
      </c>
      <c r="I92" s="29" t="s">
        <v>121</v>
      </c>
      <c r="J92" s="49" t="s">
        <v>121</v>
      </c>
      <c r="K92" s="28" t="s">
        <v>121</v>
      </c>
      <c r="L92" s="50" t="s">
        <v>121</v>
      </c>
      <c r="M92" s="49" t="s">
        <v>121</v>
      </c>
      <c r="N92" s="28" t="s">
        <v>121</v>
      </c>
      <c r="O92" s="50" t="s">
        <v>121</v>
      </c>
      <c r="P92" s="62"/>
    </row>
    <row r="93" spans="1:16" s="6" customFormat="1" ht="12.75">
      <c r="A93" s="31" t="s">
        <v>213</v>
      </c>
      <c r="B93" s="199" t="s">
        <v>155</v>
      </c>
      <c r="C93" s="435"/>
      <c r="D93" s="27"/>
      <c r="E93" s="169"/>
      <c r="F93" s="29"/>
      <c r="G93" s="27"/>
      <c r="H93" s="28"/>
      <c r="I93" s="29"/>
      <c r="J93" s="200"/>
      <c r="K93" s="28"/>
      <c r="L93" s="201"/>
      <c r="M93" s="200"/>
      <c r="N93" s="28"/>
      <c r="O93" s="201"/>
      <c r="P93" s="444" t="s">
        <v>323</v>
      </c>
    </row>
    <row r="94" spans="1:16" s="6" customFormat="1" ht="40.5" customHeight="1" thickBot="1">
      <c r="A94" s="202" t="s">
        <v>308</v>
      </c>
      <c r="B94" s="203" t="s">
        <v>147</v>
      </c>
      <c r="C94" s="438"/>
      <c r="D94" s="204"/>
      <c r="E94" s="205"/>
      <c r="F94" s="206"/>
      <c r="G94" s="204"/>
      <c r="H94" s="9"/>
      <c r="I94" s="206"/>
      <c r="J94" s="207"/>
      <c r="K94" s="9"/>
      <c r="L94" s="208"/>
      <c r="M94" s="207"/>
      <c r="N94" s="9"/>
      <c r="O94" s="208"/>
      <c r="P94" s="462"/>
    </row>
    <row r="95" spans="1:16" ht="16.5" customHeight="1" thickBot="1">
      <c r="A95" s="441" t="s">
        <v>15</v>
      </c>
      <c r="B95" s="442"/>
      <c r="C95" s="442"/>
      <c r="D95" s="442"/>
      <c r="E95" s="442"/>
      <c r="F95" s="442"/>
      <c r="G95" s="442"/>
      <c r="H95" s="442"/>
      <c r="I95" s="442"/>
      <c r="J95" s="442"/>
      <c r="K95" s="442"/>
      <c r="L95" s="442"/>
      <c r="M95" s="442"/>
      <c r="N95" s="442"/>
      <c r="O95" s="442"/>
      <c r="P95" s="443"/>
    </row>
    <row r="96" spans="1:16" s="3" customFormat="1" ht="13.5" customHeight="1" thickBot="1">
      <c r="A96" s="180"/>
      <c r="B96" s="97" t="s">
        <v>0</v>
      </c>
      <c r="C96" s="98"/>
      <c r="D96" s="58" t="s">
        <v>121</v>
      </c>
      <c r="E96" s="59" t="s">
        <v>121</v>
      </c>
      <c r="F96" s="60" t="s">
        <v>121</v>
      </c>
      <c r="G96" s="209" t="s">
        <v>121</v>
      </c>
      <c r="H96" s="210" t="s">
        <v>121</v>
      </c>
      <c r="I96" s="211" t="s">
        <v>121</v>
      </c>
      <c r="J96" s="212" t="s">
        <v>121</v>
      </c>
      <c r="K96" s="213" t="s">
        <v>121</v>
      </c>
      <c r="L96" s="211" t="s">
        <v>121</v>
      </c>
      <c r="M96" s="212" t="s">
        <v>121</v>
      </c>
      <c r="N96" s="213" t="s">
        <v>121</v>
      </c>
      <c r="O96" s="211" t="s">
        <v>121</v>
      </c>
      <c r="P96" s="64"/>
    </row>
    <row r="97" spans="1:16" ht="48" customHeight="1">
      <c r="A97" s="129" t="s">
        <v>214</v>
      </c>
      <c r="B97" s="130" t="s">
        <v>85</v>
      </c>
      <c r="C97" s="434" t="s">
        <v>170</v>
      </c>
      <c r="D97" s="112"/>
      <c r="E97" s="214"/>
      <c r="F97" s="215"/>
      <c r="G97" s="187"/>
      <c r="H97" s="69"/>
      <c r="I97" s="216"/>
      <c r="J97" s="187"/>
      <c r="K97" s="69"/>
      <c r="L97" s="216"/>
      <c r="M97" s="187"/>
      <c r="N97" s="69"/>
      <c r="O97" s="216"/>
      <c r="P97" s="460" t="s">
        <v>242</v>
      </c>
    </row>
    <row r="98" spans="1:16" ht="44.25" customHeight="1">
      <c r="A98" s="31" t="s">
        <v>215</v>
      </c>
      <c r="B98" s="32" t="s">
        <v>86</v>
      </c>
      <c r="C98" s="435"/>
      <c r="D98" s="84"/>
      <c r="E98" s="25"/>
      <c r="F98" s="26"/>
      <c r="G98" s="31"/>
      <c r="H98" s="140"/>
      <c r="I98" s="139"/>
      <c r="J98" s="85"/>
      <c r="K98" s="45"/>
      <c r="L98" s="90"/>
      <c r="M98" s="85"/>
      <c r="N98" s="45"/>
      <c r="O98" s="90"/>
      <c r="P98" s="447"/>
    </row>
    <row r="99" spans="1:16" ht="30" customHeight="1" thickBot="1">
      <c r="A99" s="31" t="s">
        <v>216</v>
      </c>
      <c r="B99" s="32" t="s">
        <v>87</v>
      </c>
      <c r="C99" s="93" t="s">
        <v>171</v>
      </c>
      <c r="D99" s="217"/>
      <c r="E99" s="218"/>
      <c r="F99" s="215"/>
      <c r="G99" s="67"/>
      <c r="H99" s="68"/>
      <c r="I99" s="216"/>
      <c r="J99" s="187"/>
      <c r="K99" s="69"/>
      <c r="L99" s="216"/>
      <c r="M99" s="187"/>
      <c r="N99" s="69"/>
      <c r="O99" s="216"/>
      <c r="P99" s="461"/>
    </row>
    <row r="100" spans="1:16" ht="16.5" customHeight="1" thickBot="1">
      <c r="A100" s="441" t="s">
        <v>22</v>
      </c>
      <c r="B100" s="442"/>
      <c r="C100" s="442"/>
      <c r="D100" s="442"/>
      <c r="E100" s="442"/>
      <c r="F100" s="442"/>
      <c r="G100" s="442"/>
      <c r="H100" s="442"/>
      <c r="I100" s="442"/>
      <c r="J100" s="442"/>
      <c r="K100" s="442"/>
      <c r="L100" s="442"/>
      <c r="M100" s="442"/>
      <c r="N100" s="442"/>
      <c r="O100" s="442"/>
      <c r="P100" s="443"/>
    </row>
    <row r="101" spans="1:16" s="3" customFormat="1" ht="13.5" thickBot="1">
      <c r="A101" s="219"/>
      <c r="B101" s="220" t="s">
        <v>0</v>
      </c>
      <c r="C101" s="221"/>
      <c r="D101" s="222" t="s">
        <v>121</v>
      </c>
      <c r="E101" s="223" t="s">
        <v>121</v>
      </c>
      <c r="F101" s="224" t="s">
        <v>121</v>
      </c>
      <c r="G101" s="225" t="s">
        <v>121</v>
      </c>
      <c r="H101" s="226" t="s">
        <v>121</v>
      </c>
      <c r="I101" s="227" t="s">
        <v>121</v>
      </c>
      <c r="J101" s="228" t="s">
        <v>121</v>
      </c>
      <c r="K101" s="226" t="s">
        <v>121</v>
      </c>
      <c r="L101" s="229" t="s">
        <v>121</v>
      </c>
      <c r="M101" s="228" t="s">
        <v>121</v>
      </c>
      <c r="N101" s="226" t="s">
        <v>121</v>
      </c>
      <c r="O101" s="229" t="s">
        <v>121</v>
      </c>
      <c r="P101" s="64"/>
    </row>
    <row r="102" spans="1:16" ht="15" customHeight="1">
      <c r="A102" s="333" t="s">
        <v>217</v>
      </c>
      <c r="B102" s="334" t="s">
        <v>88</v>
      </c>
      <c r="C102" s="448" t="s">
        <v>172</v>
      </c>
      <c r="D102" s="333"/>
      <c r="E102" s="335"/>
      <c r="F102" s="336"/>
      <c r="G102" s="337"/>
      <c r="H102" s="338"/>
      <c r="I102" s="339"/>
      <c r="J102" s="340"/>
      <c r="K102" s="341"/>
      <c r="L102" s="342"/>
      <c r="M102" s="340"/>
      <c r="N102" s="341"/>
      <c r="O102" s="342"/>
      <c r="P102" s="451"/>
    </row>
    <row r="103" spans="1:16" ht="15.75" customHeight="1">
      <c r="A103" s="230" t="s">
        <v>218</v>
      </c>
      <c r="B103" s="231" t="s">
        <v>89</v>
      </c>
      <c r="C103" s="449"/>
      <c r="D103" s="232"/>
      <c r="E103" s="233"/>
      <c r="F103" s="234"/>
      <c r="G103" s="235"/>
      <c r="H103" s="236"/>
      <c r="I103" s="237"/>
      <c r="J103" s="238"/>
      <c r="K103" s="239"/>
      <c r="L103" s="240"/>
      <c r="M103" s="238"/>
      <c r="N103" s="239"/>
      <c r="O103" s="240"/>
      <c r="P103" s="452"/>
    </row>
    <row r="104" spans="1:16" ht="16.5" customHeight="1">
      <c r="A104" s="230" t="s">
        <v>219</v>
      </c>
      <c r="B104" s="231" t="s">
        <v>90</v>
      </c>
      <c r="C104" s="449"/>
      <c r="D104" s="232"/>
      <c r="E104" s="233"/>
      <c r="F104" s="234"/>
      <c r="G104" s="241"/>
      <c r="H104" s="239"/>
      <c r="I104" s="242"/>
      <c r="J104" s="238"/>
      <c r="K104" s="239"/>
      <c r="L104" s="240"/>
      <c r="M104" s="238"/>
      <c r="N104" s="239"/>
      <c r="O104" s="240"/>
      <c r="P104" s="452"/>
    </row>
    <row r="105" spans="1:16" ht="16.5" customHeight="1">
      <c r="A105" s="230" t="s">
        <v>220</v>
      </c>
      <c r="B105" s="231" t="s">
        <v>174</v>
      </c>
      <c r="C105" s="449"/>
      <c r="D105" s="232"/>
      <c r="E105" s="233"/>
      <c r="F105" s="234"/>
      <c r="G105" s="241"/>
      <c r="H105" s="239"/>
      <c r="I105" s="242"/>
      <c r="J105" s="238"/>
      <c r="K105" s="239"/>
      <c r="L105" s="240"/>
      <c r="M105" s="238"/>
      <c r="N105" s="239"/>
      <c r="O105" s="240"/>
      <c r="P105" s="452"/>
    </row>
    <row r="106" spans="1:16" ht="15.75" customHeight="1">
      <c r="A106" s="230" t="s">
        <v>221</v>
      </c>
      <c r="B106" s="231" t="s">
        <v>91</v>
      </c>
      <c r="C106" s="449"/>
      <c r="D106" s="232"/>
      <c r="E106" s="233"/>
      <c r="F106" s="234"/>
      <c r="G106" s="241"/>
      <c r="H106" s="239"/>
      <c r="I106" s="242"/>
      <c r="J106" s="238"/>
      <c r="K106" s="239"/>
      <c r="L106" s="240"/>
      <c r="M106" s="238"/>
      <c r="N106" s="239"/>
      <c r="O106" s="240"/>
      <c r="P106" s="452"/>
    </row>
    <row r="107" spans="1:16" ht="15" customHeight="1">
      <c r="A107" s="230" t="s">
        <v>222</v>
      </c>
      <c r="B107" s="231" t="s">
        <v>92</v>
      </c>
      <c r="C107" s="450"/>
      <c r="D107" s="232"/>
      <c r="E107" s="233"/>
      <c r="F107" s="234"/>
      <c r="G107" s="241"/>
      <c r="H107" s="239"/>
      <c r="I107" s="242"/>
      <c r="J107" s="238"/>
      <c r="K107" s="239"/>
      <c r="L107" s="240"/>
      <c r="M107" s="238"/>
      <c r="N107" s="239"/>
      <c r="O107" s="240"/>
      <c r="P107" s="453"/>
    </row>
    <row r="108" spans="1:16" ht="16.5" customHeight="1" thickBot="1">
      <c r="A108" s="454" t="s">
        <v>16</v>
      </c>
      <c r="B108" s="455"/>
      <c r="C108" s="455"/>
      <c r="D108" s="455"/>
      <c r="E108" s="455"/>
      <c r="F108" s="455"/>
      <c r="G108" s="455"/>
      <c r="H108" s="455"/>
      <c r="I108" s="455"/>
      <c r="J108" s="455"/>
      <c r="K108" s="455"/>
      <c r="L108" s="455"/>
      <c r="M108" s="455"/>
      <c r="N108" s="455"/>
      <c r="O108" s="455"/>
      <c r="P108" s="456"/>
    </row>
    <row r="109" spans="1:16" s="6" customFormat="1" ht="14.25" customHeight="1" thickBot="1">
      <c r="A109" s="180"/>
      <c r="B109" s="97" t="s">
        <v>0</v>
      </c>
      <c r="C109" s="98"/>
      <c r="D109" s="58"/>
      <c r="E109" s="59"/>
      <c r="F109" s="60"/>
      <c r="G109" s="58"/>
      <c r="H109" s="59"/>
      <c r="I109" s="60"/>
      <c r="J109" s="243"/>
      <c r="K109" s="244"/>
      <c r="L109" s="245"/>
      <c r="M109" s="243"/>
      <c r="N109" s="244"/>
      <c r="O109" s="245"/>
      <c r="P109" s="64"/>
    </row>
    <row r="110" spans="1:16" s="6" customFormat="1" ht="15.75" customHeight="1">
      <c r="A110" s="129" t="s">
        <v>223</v>
      </c>
      <c r="B110" s="130" t="s">
        <v>93</v>
      </c>
      <c r="C110" s="434" t="s">
        <v>176</v>
      </c>
      <c r="D110" s="46"/>
      <c r="E110" s="47"/>
      <c r="F110" s="167"/>
      <c r="G110" s="46"/>
      <c r="H110" s="47"/>
      <c r="I110" s="167"/>
      <c r="J110" s="114"/>
      <c r="K110" s="246"/>
      <c r="L110" s="247"/>
      <c r="M110" s="114"/>
      <c r="N110" s="246"/>
      <c r="O110" s="247"/>
      <c r="P110" s="447" t="s">
        <v>267</v>
      </c>
    </row>
    <row r="111" spans="1:16" s="6" customFormat="1" ht="25.5">
      <c r="A111" s="147" t="s">
        <v>254</v>
      </c>
      <c r="B111" s="248" t="s">
        <v>25</v>
      </c>
      <c r="C111" s="435"/>
      <c r="D111" s="16"/>
      <c r="E111" s="15"/>
      <c r="F111" s="17"/>
      <c r="G111" s="8"/>
      <c r="H111" s="7"/>
      <c r="I111" s="30"/>
      <c r="J111" s="249"/>
      <c r="K111" s="72"/>
      <c r="L111" s="250"/>
      <c r="M111" s="249"/>
      <c r="N111" s="72"/>
      <c r="O111" s="250"/>
      <c r="P111" s="447"/>
    </row>
    <row r="112" spans="1:16" s="6" customFormat="1" ht="25.5">
      <c r="A112" s="13" t="s">
        <v>224</v>
      </c>
      <c r="B112" s="34" t="s">
        <v>266</v>
      </c>
      <c r="C112" s="435"/>
      <c r="D112" s="16"/>
      <c r="E112" s="15"/>
      <c r="F112" s="17"/>
      <c r="G112" s="16"/>
      <c r="H112" s="15"/>
      <c r="I112" s="17"/>
      <c r="J112" s="251"/>
      <c r="K112" s="252"/>
      <c r="L112" s="253"/>
      <c r="M112" s="251"/>
      <c r="N112" s="252"/>
      <c r="O112" s="253"/>
      <c r="P112" s="447"/>
    </row>
    <row r="113" spans="1:16" s="6" customFormat="1" ht="31.5" customHeight="1">
      <c r="A113" s="13" t="s">
        <v>225</v>
      </c>
      <c r="B113" s="34" t="s">
        <v>27</v>
      </c>
      <c r="C113" s="435"/>
      <c r="D113" s="70"/>
      <c r="E113" s="252"/>
      <c r="F113" s="71"/>
      <c r="G113" s="8"/>
      <c r="H113" s="7"/>
      <c r="I113" s="30"/>
      <c r="J113" s="249"/>
      <c r="K113" s="72"/>
      <c r="L113" s="250"/>
      <c r="M113" s="249"/>
      <c r="N113" s="72"/>
      <c r="O113" s="250"/>
      <c r="P113" s="447"/>
    </row>
    <row r="114" spans="1:16" s="6" customFormat="1" ht="25.5">
      <c r="A114" s="13" t="s">
        <v>255</v>
      </c>
      <c r="B114" s="34" t="s">
        <v>28</v>
      </c>
      <c r="C114" s="435"/>
      <c r="D114" s="16"/>
      <c r="E114" s="15"/>
      <c r="F114" s="17"/>
      <c r="G114" s="8"/>
      <c r="H114" s="7"/>
      <c r="I114" s="30"/>
      <c r="J114" s="77"/>
      <c r="K114" s="7"/>
      <c r="L114" s="78"/>
      <c r="M114" s="77"/>
      <c r="N114" s="7"/>
      <c r="O114" s="78"/>
      <c r="P114" s="440"/>
    </row>
    <row r="115" spans="1:16" s="6" customFormat="1" ht="12.75">
      <c r="A115" s="31" t="s">
        <v>226</v>
      </c>
      <c r="B115" s="32" t="s">
        <v>94</v>
      </c>
      <c r="C115" s="435"/>
      <c r="D115" s="46"/>
      <c r="E115" s="47"/>
      <c r="F115" s="167"/>
      <c r="G115" s="46"/>
      <c r="H115" s="47"/>
      <c r="I115" s="167"/>
      <c r="J115" s="254"/>
      <c r="K115" s="255"/>
      <c r="L115" s="256"/>
      <c r="M115" s="254"/>
      <c r="N115" s="255"/>
      <c r="O115" s="256"/>
      <c r="P115" s="439" t="s">
        <v>267</v>
      </c>
    </row>
    <row r="116" spans="1:16" s="6" customFormat="1" ht="25.5" customHeight="1">
      <c r="A116" s="13" t="s">
        <v>256</v>
      </c>
      <c r="B116" s="34" t="s">
        <v>30</v>
      </c>
      <c r="C116" s="435"/>
      <c r="D116" s="13"/>
      <c r="E116" s="10"/>
      <c r="F116" s="42"/>
      <c r="G116" s="13"/>
      <c r="H116" s="10"/>
      <c r="I116" s="42"/>
      <c r="J116" s="77"/>
      <c r="K116" s="7"/>
      <c r="L116" s="78"/>
      <c r="M116" s="77"/>
      <c r="N116" s="7"/>
      <c r="O116" s="78"/>
      <c r="P116" s="447"/>
    </row>
    <row r="117" spans="1:16" s="6" customFormat="1" ht="25.5">
      <c r="A117" s="13" t="s">
        <v>257</v>
      </c>
      <c r="B117" s="34" t="s">
        <v>31</v>
      </c>
      <c r="C117" s="435"/>
      <c r="D117" s="13"/>
      <c r="E117" s="10"/>
      <c r="F117" s="42"/>
      <c r="G117" s="13"/>
      <c r="H117" s="10"/>
      <c r="I117" s="42"/>
      <c r="J117" s="77"/>
      <c r="K117" s="7"/>
      <c r="L117" s="78"/>
      <c r="M117" s="77"/>
      <c r="N117" s="7"/>
      <c r="O117" s="78"/>
      <c r="P117" s="447"/>
    </row>
    <row r="118" spans="1:16" s="6" customFormat="1" ht="25.5">
      <c r="A118" s="13" t="s">
        <v>258</v>
      </c>
      <c r="B118" s="34" t="s">
        <v>32</v>
      </c>
      <c r="C118" s="435"/>
      <c r="D118" s="13"/>
      <c r="E118" s="10"/>
      <c r="F118" s="42"/>
      <c r="G118" s="13"/>
      <c r="H118" s="10"/>
      <c r="I118" s="42"/>
      <c r="J118" s="257"/>
      <c r="K118" s="258"/>
      <c r="L118" s="259"/>
      <c r="M118" s="257"/>
      <c r="N118" s="258"/>
      <c r="O118" s="259"/>
      <c r="P118" s="447"/>
    </row>
    <row r="119" spans="1:16" s="6" customFormat="1" ht="25.5">
      <c r="A119" s="13" t="s">
        <v>259</v>
      </c>
      <c r="B119" s="34" t="s">
        <v>33</v>
      </c>
      <c r="C119" s="435"/>
      <c r="D119" s="13"/>
      <c r="E119" s="10"/>
      <c r="F119" s="42"/>
      <c r="G119" s="13"/>
      <c r="H119" s="10"/>
      <c r="I119" s="42"/>
      <c r="J119" s="77"/>
      <c r="K119" s="7"/>
      <c r="L119" s="78"/>
      <c r="M119" s="77"/>
      <c r="N119" s="7"/>
      <c r="O119" s="78"/>
      <c r="P119" s="447"/>
    </row>
    <row r="120" spans="1:16" s="6" customFormat="1" ht="25.5">
      <c r="A120" s="13" t="s">
        <v>260</v>
      </c>
      <c r="B120" s="34" t="s">
        <v>56</v>
      </c>
      <c r="C120" s="435"/>
      <c r="D120" s="13"/>
      <c r="E120" s="10"/>
      <c r="F120" s="42"/>
      <c r="G120" s="13"/>
      <c r="H120" s="10"/>
      <c r="I120" s="42"/>
      <c r="J120" s="77"/>
      <c r="K120" s="7"/>
      <c r="L120" s="78"/>
      <c r="M120" s="77"/>
      <c r="N120" s="7"/>
      <c r="O120" s="78"/>
      <c r="P120" s="447"/>
    </row>
    <row r="121" spans="1:16" s="6" customFormat="1" ht="66" customHeight="1">
      <c r="A121" s="13" t="s">
        <v>261</v>
      </c>
      <c r="B121" s="34" t="s">
        <v>133</v>
      </c>
      <c r="C121" s="435"/>
      <c r="D121" s="16"/>
      <c r="E121" s="7"/>
      <c r="F121" s="17"/>
      <c r="G121" s="260"/>
      <c r="H121" s="7"/>
      <c r="I121" s="261"/>
      <c r="J121" s="77"/>
      <c r="K121" s="7"/>
      <c r="L121" s="78"/>
      <c r="M121" s="77"/>
      <c r="N121" s="7"/>
      <c r="O121" s="78"/>
      <c r="P121" s="447"/>
    </row>
    <row r="122" spans="1:16" s="6" customFormat="1" ht="28.5" customHeight="1">
      <c r="A122" s="13" t="s">
        <v>262</v>
      </c>
      <c r="B122" s="34" t="s">
        <v>34</v>
      </c>
      <c r="C122" s="435"/>
      <c r="D122" s="13"/>
      <c r="E122" s="10"/>
      <c r="F122" s="42"/>
      <c r="G122" s="13"/>
      <c r="H122" s="10"/>
      <c r="I122" s="42"/>
      <c r="J122" s="77"/>
      <c r="K122" s="7"/>
      <c r="L122" s="78"/>
      <c r="M122" s="77"/>
      <c r="N122" s="7"/>
      <c r="O122" s="78"/>
      <c r="P122" s="447"/>
    </row>
    <row r="123" spans="1:16" s="6" customFormat="1" ht="12.75">
      <c r="A123" s="115" t="s">
        <v>263</v>
      </c>
      <c r="B123" s="34" t="s">
        <v>55</v>
      </c>
      <c r="C123" s="435"/>
      <c r="D123" s="13"/>
      <c r="E123" s="10"/>
      <c r="F123" s="42"/>
      <c r="G123" s="13"/>
      <c r="H123" s="10"/>
      <c r="I123" s="42"/>
      <c r="J123" s="77"/>
      <c r="K123" s="7"/>
      <c r="L123" s="78"/>
      <c r="M123" s="77"/>
      <c r="N123" s="7"/>
      <c r="O123" s="78"/>
      <c r="P123" s="440"/>
    </row>
    <row r="124" spans="1:16" s="6" customFormat="1" ht="12.75">
      <c r="A124" s="31" t="s">
        <v>227</v>
      </c>
      <c r="B124" s="32" t="s">
        <v>173</v>
      </c>
      <c r="C124" s="435"/>
      <c r="D124" s="31"/>
      <c r="E124" s="140"/>
      <c r="F124" s="139"/>
      <c r="G124" s="31"/>
      <c r="H124" s="140"/>
      <c r="I124" s="139"/>
      <c r="J124" s="74"/>
      <c r="K124" s="28"/>
      <c r="L124" s="75"/>
      <c r="M124" s="74"/>
      <c r="N124" s="28"/>
      <c r="O124" s="75"/>
      <c r="P124" s="457" t="s">
        <v>267</v>
      </c>
    </row>
    <row r="125" spans="1:16" s="6" customFormat="1" ht="38.25">
      <c r="A125" s="13" t="s">
        <v>264</v>
      </c>
      <c r="B125" s="34" t="s">
        <v>57</v>
      </c>
      <c r="C125" s="435"/>
      <c r="D125" s="13"/>
      <c r="E125" s="10"/>
      <c r="F125" s="42"/>
      <c r="G125" s="13"/>
      <c r="H125" s="10"/>
      <c r="I125" s="42"/>
      <c r="J125" s="262"/>
      <c r="K125" s="263"/>
      <c r="L125" s="264"/>
      <c r="M125" s="262"/>
      <c r="N125" s="263"/>
      <c r="O125" s="264"/>
      <c r="P125" s="458"/>
    </row>
    <row r="126" spans="1:16" s="6" customFormat="1" ht="25.5">
      <c r="A126" s="13" t="s">
        <v>265</v>
      </c>
      <c r="B126" s="265" t="s">
        <v>36</v>
      </c>
      <c r="C126" s="435"/>
      <c r="D126" s="13"/>
      <c r="E126" s="10"/>
      <c r="F126" s="42"/>
      <c r="G126" s="13"/>
      <c r="H126" s="10"/>
      <c r="I126" s="42"/>
      <c r="J126" s="14"/>
      <c r="K126" s="11"/>
      <c r="L126" s="104"/>
      <c r="M126" s="14"/>
      <c r="N126" s="11"/>
      <c r="O126" s="104"/>
      <c r="P126" s="458"/>
    </row>
    <row r="127" spans="1:16" s="6" customFormat="1" ht="26.25" thickBot="1">
      <c r="A127" s="51" t="s">
        <v>228</v>
      </c>
      <c r="B127" s="52" t="s">
        <v>151</v>
      </c>
      <c r="C127" s="438"/>
      <c r="D127" s="51"/>
      <c r="E127" s="53"/>
      <c r="F127" s="54"/>
      <c r="G127" s="51"/>
      <c r="H127" s="53"/>
      <c r="I127" s="54"/>
      <c r="J127" s="55"/>
      <c r="K127" s="56"/>
      <c r="L127" s="57"/>
      <c r="M127" s="55"/>
      <c r="N127" s="56"/>
      <c r="O127" s="57"/>
      <c r="P127" s="459"/>
    </row>
    <row r="128" spans="1:16" s="1" customFormat="1" ht="16.5" customHeight="1" thickBot="1">
      <c r="A128" s="441" t="s">
        <v>21</v>
      </c>
      <c r="B128" s="442"/>
      <c r="C128" s="442"/>
      <c r="D128" s="442"/>
      <c r="E128" s="442"/>
      <c r="F128" s="442"/>
      <c r="G128" s="442"/>
      <c r="H128" s="442"/>
      <c r="I128" s="442"/>
      <c r="J128" s="442"/>
      <c r="K128" s="442"/>
      <c r="L128" s="442"/>
      <c r="M128" s="442"/>
      <c r="N128" s="442"/>
      <c r="O128" s="442"/>
      <c r="P128" s="443"/>
    </row>
    <row r="129" spans="1:16" s="4" customFormat="1" ht="13.5" thickBot="1">
      <c r="A129" s="266"/>
      <c r="B129" s="267" t="s">
        <v>0</v>
      </c>
      <c r="C129" s="164"/>
      <c r="D129" s="58" t="s">
        <v>121</v>
      </c>
      <c r="E129" s="59" t="s">
        <v>121</v>
      </c>
      <c r="F129" s="60" t="s">
        <v>121</v>
      </c>
      <c r="G129" s="58" t="s">
        <v>121</v>
      </c>
      <c r="H129" s="59" t="s">
        <v>121</v>
      </c>
      <c r="I129" s="60" t="s">
        <v>121</v>
      </c>
      <c r="J129" s="268" t="s">
        <v>121</v>
      </c>
      <c r="K129" s="59" t="s">
        <v>121</v>
      </c>
      <c r="L129" s="269" t="s">
        <v>121</v>
      </c>
      <c r="M129" s="268" t="s">
        <v>121</v>
      </c>
      <c r="N129" s="59" t="s">
        <v>121</v>
      </c>
      <c r="O129" s="269" t="s">
        <v>121</v>
      </c>
      <c r="P129" s="64"/>
    </row>
    <row r="130" spans="1:16" s="5" customFormat="1" ht="12.75" customHeight="1">
      <c r="A130" s="31" t="s">
        <v>229</v>
      </c>
      <c r="B130" s="32" t="s">
        <v>119</v>
      </c>
      <c r="C130" s="434" t="s">
        <v>177</v>
      </c>
      <c r="D130" s="67"/>
      <c r="E130" s="68"/>
      <c r="F130" s="216"/>
      <c r="G130" s="67"/>
      <c r="H130" s="68"/>
      <c r="I130" s="216"/>
      <c r="J130" s="187"/>
      <c r="K130" s="68"/>
      <c r="L130" s="270"/>
      <c r="M130" s="187"/>
      <c r="N130" s="68"/>
      <c r="O130" s="270"/>
      <c r="P130" s="61"/>
    </row>
    <row r="131" spans="1:16" s="1" customFormat="1" ht="25.5" customHeight="1">
      <c r="A131" s="129" t="s">
        <v>230</v>
      </c>
      <c r="B131" s="271" t="s">
        <v>95</v>
      </c>
      <c r="C131" s="435"/>
      <c r="D131" s="217"/>
      <c r="E131" s="218"/>
      <c r="F131" s="215"/>
      <c r="G131" s="217"/>
      <c r="H131" s="218"/>
      <c r="I131" s="215"/>
      <c r="J131" s="112"/>
      <c r="K131" s="218"/>
      <c r="L131" s="272"/>
      <c r="M131" s="112"/>
      <c r="N131" s="218"/>
      <c r="O131" s="272"/>
      <c r="P131" s="444" t="s">
        <v>180</v>
      </c>
    </row>
    <row r="132" spans="1:16" s="1" customFormat="1" ht="38.25">
      <c r="A132" s="13" t="s">
        <v>291</v>
      </c>
      <c r="B132" s="34" t="s">
        <v>48</v>
      </c>
      <c r="C132" s="436"/>
      <c r="D132" s="273"/>
      <c r="E132" s="274"/>
      <c r="F132" s="275"/>
      <c r="G132" s="273"/>
      <c r="H132" s="274"/>
      <c r="I132" s="275"/>
      <c r="J132" s="276"/>
      <c r="K132" s="274"/>
      <c r="L132" s="277"/>
      <c r="M132" s="276"/>
      <c r="N132" s="274"/>
      <c r="O132" s="277"/>
      <c r="P132" s="445"/>
    </row>
    <row r="133" spans="1:16" s="1" customFormat="1" ht="17.25" customHeight="1">
      <c r="A133" s="31" t="s">
        <v>231</v>
      </c>
      <c r="B133" s="32" t="s">
        <v>96</v>
      </c>
      <c r="C133" s="437" t="s">
        <v>177</v>
      </c>
      <c r="D133" s="23"/>
      <c r="E133" s="24"/>
      <c r="F133" s="26"/>
      <c r="G133" s="23"/>
      <c r="H133" s="24"/>
      <c r="I133" s="26"/>
      <c r="J133" s="84"/>
      <c r="K133" s="24"/>
      <c r="L133" s="278"/>
      <c r="M133" s="84"/>
      <c r="N133" s="24"/>
      <c r="O133" s="278"/>
      <c r="P133" s="444" t="s">
        <v>183</v>
      </c>
    </row>
    <row r="134" spans="1:16" s="1" customFormat="1" ht="18" customHeight="1">
      <c r="A134" s="13" t="s">
        <v>292</v>
      </c>
      <c r="B134" s="34" t="s">
        <v>49</v>
      </c>
      <c r="C134" s="435"/>
      <c r="D134" s="35"/>
      <c r="E134" s="36"/>
      <c r="F134" s="37"/>
      <c r="G134" s="14"/>
      <c r="H134" s="11"/>
      <c r="I134" s="104"/>
      <c r="J134" s="117"/>
      <c r="K134" s="11"/>
      <c r="L134" s="87"/>
      <c r="M134" s="117"/>
      <c r="N134" s="11"/>
      <c r="O134" s="87"/>
      <c r="P134" s="446"/>
    </row>
    <row r="135" spans="1:16" s="1" customFormat="1" ht="26.25" customHeight="1">
      <c r="A135" s="13" t="s">
        <v>293</v>
      </c>
      <c r="B135" s="34" t="s">
        <v>50</v>
      </c>
      <c r="C135" s="435"/>
      <c r="D135" s="35"/>
      <c r="E135" s="36"/>
      <c r="F135" s="37"/>
      <c r="G135" s="35"/>
      <c r="H135" s="36"/>
      <c r="I135" s="37"/>
      <c r="J135" s="116"/>
      <c r="K135" s="36"/>
      <c r="L135" s="279"/>
      <c r="M135" s="116"/>
      <c r="N135" s="36"/>
      <c r="O135" s="279"/>
      <c r="P135" s="446"/>
    </row>
    <row r="136" spans="1:16" s="1" customFormat="1" ht="52.5" customHeight="1">
      <c r="A136" s="13" t="s">
        <v>294</v>
      </c>
      <c r="B136" s="34" t="s">
        <v>331</v>
      </c>
      <c r="C136" s="436"/>
      <c r="D136" s="35"/>
      <c r="E136" s="36"/>
      <c r="F136" s="37"/>
      <c r="G136" s="35"/>
      <c r="H136" s="36"/>
      <c r="I136" s="37"/>
      <c r="J136" s="116"/>
      <c r="K136" s="36"/>
      <c r="L136" s="279"/>
      <c r="M136" s="116"/>
      <c r="N136" s="36"/>
      <c r="O136" s="279"/>
      <c r="P136" s="445"/>
    </row>
    <row r="137" spans="1:16" s="2" customFormat="1" ht="18" customHeight="1">
      <c r="A137" s="31" t="s">
        <v>232</v>
      </c>
      <c r="B137" s="32" t="s">
        <v>97</v>
      </c>
      <c r="C137" s="437" t="s">
        <v>163</v>
      </c>
      <c r="D137" s="23"/>
      <c r="E137" s="24"/>
      <c r="F137" s="26"/>
      <c r="G137" s="23"/>
      <c r="H137" s="24"/>
      <c r="I137" s="26"/>
      <c r="J137" s="85"/>
      <c r="K137" s="44"/>
      <c r="L137" s="280"/>
      <c r="M137" s="85"/>
      <c r="N137" s="44"/>
      <c r="O137" s="280"/>
      <c r="P137" s="439" t="s">
        <v>326</v>
      </c>
    </row>
    <row r="138" spans="1:16" s="2" customFormat="1" ht="56.25" customHeight="1">
      <c r="A138" s="281" t="s">
        <v>269</v>
      </c>
      <c r="B138" s="282" t="s">
        <v>114</v>
      </c>
      <c r="C138" s="435"/>
      <c r="D138" s="283"/>
      <c r="E138" s="284"/>
      <c r="F138" s="285"/>
      <c r="G138" s="283"/>
      <c r="H138" s="284"/>
      <c r="I138" s="285"/>
      <c r="J138" s="117"/>
      <c r="K138" s="11"/>
      <c r="L138" s="87"/>
      <c r="M138" s="117"/>
      <c r="N138" s="11"/>
      <c r="O138" s="87"/>
      <c r="P138" s="447"/>
    </row>
    <row r="139" spans="1:16" s="2" customFormat="1" ht="40.5" customHeight="1">
      <c r="A139" s="286" t="s">
        <v>270</v>
      </c>
      <c r="B139" s="282" t="s">
        <v>115</v>
      </c>
      <c r="C139" s="435"/>
      <c r="D139" s="283"/>
      <c r="E139" s="284"/>
      <c r="F139" s="285"/>
      <c r="G139" s="283"/>
      <c r="H139" s="284"/>
      <c r="I139" s="285"/>
      <c r="J139" s="117"/>
      <c r="K139" s="11"/>
      <c r="L139" s="87"/>
      <c r="M139" s="117"/>
      <c r="N139" s="11"/>
      <c r="O139" s="87"/>
      <c r="P139" s="447"/>
    </row>
    <row r="140" spans="1:16" s="2" customFormat="1" ht="54.75" customHeight="1">
      <c r="A140" s="286" t="s">
        <v>271</v>
      </c>
      <c r="B140" s="194" t="s">
        <v>116</v>
      </c>
      <c r="C140" s="435"/>
      <c r="D140" s="283"/>
      <c r="E140" s="36"/>
      <c r="F140" s="119"/>
      <c r="G140" s="283"/>
      <c r="H140" s="284"/>
      <c r="I140" s="285"/>
      <c r="J140" s="117"/>
      <c r="K140" s="11"/>
      <c r="L140" s="87"/>
      <c r="M140" s="117"/>
      <c r="N140" s="11"/>
      <c r="O140" s="87"/>
      <c r="P140" s="447"/>
    </row>
    <row r="141" spans="1:16" s="2" customFormat="1" ht="19.5" customHeight="1">
      <c r="A141" s="286" t="s">
        <v>272</v>
      </c>
      <c r="B141" s="194" t="s">
        <v>117</v>
      </c>
      <c r="C141" s="436"/>
      <c r="D141" s="35"/>
      <c r="E141" s="36"/>
      <c r="F141" s="106"/>
      <c r="G141" s="283"/>
      <c r="H141" s="284"/>
      <c r="I141" s="285"/>
      <c r="J141" s="117"/>
      <c r="K141" s="11"/>
      <c r="L141" s="87"/>
      <c r="M141" s="117"/>
      <c r="N141" s="11"/>
      <c r="O141" s="87"/>
      <c r="P141" s="440"/>
    </row>
    <row r="142" spans="1:16" ht="20.25" customHeight="1">
      <c r="A142" s="31" t="s">
        <v>233</v>
      </c>
      <c r="B142" s="287" t="s">
        <v>98</v>
      </c>
      <c r="C142" s="437" t="s">
        <v>178</v>
      </c>
      <c r="D142" s="288"/>
      <c r="E142" s="169"/>
      <c r="F142" s="173"/>
      <c r="G142" s="27"/>
      <c r="H142" s="169"/>
      <c r="I142" s="29"/>
      <c r="J142" s="27"/>
      <c r="K142" s="169"/>
      <c r="L142" s="29"/>
      <c r="M142" s="27"/>
      <c r="N142" s="169"/>
      <c r="O142" s="29"/>
      <c r="P142" s="322"/>
    </row>
    <row r="143" spans="1:16" ht="160.5" customHeight="1">
      <c r="A143" s="13" t="s">
        <v>283</v>
      </c>
      <c r="B143" s="194" t="s">
        <v>297</v>
      </c>
      <c r="C143" s="436"/>
      <c r="D143" s="288"/>
      <c r="E143" s="169"/>
      <c r="F143" s="173"/>
      <c r="G143" s="27"/>
      <c r="H143" s="169"/>
      <c r="I143" s="29"/>
      <c r="J143" s="27"/>
      <c r="K143" s="169"/>
      <c r="L143" s="29"/>
      <c r="M143" s="27"/>
      <c r="N143" s="169"/>
      <c r="O143" s="29"/>
      <c r="P143" s="289" t="s">
        <v>298</v>
      </c>
    </row>
    <row r="144" spans="1:16" ht="119.25" customHeight="1" thickBot="1">
      <c r="A144" s="323" t="s">
        <v>295</v>
      </c>
      <c r="B144" s="324" t="s">
        <v>296</v>
      </c>
      <c r="C144" s="321" t="s">
        <v>178</v>
      </c>
      <c r="D144" s="325"/>
      <c r="E144" s="326"/>
      <c r="F144" s="327"/>
      <c r="G144" s="151"/>
      <c r="H144" s="326"/>
      <c r="I144" s="318"/>
      <c r="J144" s="151"/>
      <c r="K144" s="326"/>
      <c r="L144" s="318"/>
      <c r="M144" s="151"/>
      <c r="N144" s="326"/>
      <c r="O144" s="318"/>
      <c r="P144" s="92" t="s">
        <v>299</v>
      </c>
    </row>
    <row r="145" spans="1:16" ht="16.5" customHeight="1" thickBot="1">
      <c r="A145" s="441" t="s">
        <v>17</v>
      </c>
      <c r="B145" s="442"/>
      <c r="C145" s="442"/>
      <c r="D145" s="442"/>
      <c r="E145" s="442"/>
      <c r="F145" s="442"/>
      <c r="G145" s="442"/>
      <c r="H145" s="442"/>
      <c r="I145" s="442"/>
      <c r="J145" s="442"/>
      <c r="K145" s="442"/>
      <c r="L145" s="442"/>
      <c r="M145" s="442"/>
      <c r="N145" s="442"/>
      <c r="O145" s="442"/>
      <c r="P145" s="443"/>
    </row>
    <row r="146" spans="1:16" s="3" customFormat="1" ht="13.5" thickBot="1">
      <c r="A146" s="185"/>
      <c r="B146" s="124" t="s">
        <v>0</v>
      </c>
      <c r="C146" s="125"/>
      <c r="D146" s="58" t="s">
        <v>121</v>
      </c>
      <c r="E146" s="58" t="s">
        <v>121</v>
      </c>
      <c r="F146" s="58" t="s">
        <v>121</v>
      </c>
      <c r="G146" s="58" t="s">
        <v>121</v>
      </c>
      <c r="H146" s="58" t="s">
        <v>121</v>
      </c>
      <c r="I146" s="58" t="s">
        <v>121</v>
      </c>
      <c r="J146" s="58" t="s">
        <v>121</v>
      </c>
      <c r="K146" s="58" t="s">
        <v>121</v>
      </c>
      <c r="L146" s="58" t="s">
        <v>121</v>
      </c>
      <c r="M146" s="58" t="s">
        <v>121</v>
      </c>
      <c r="N146" s="58" t="s">
        <v>121</v>
      </c>
      <c r="O146" s="58" t="s">
        <v>121</v>
      </c>
      <c r="P146" s="64"/>
    </row>
    <row r="147" spans="1:16" ht="15.75" customHeight="1">
      <c r="A147" s="129" t="s">
        <v>234</v>
      </c>
      <c r="B147" s="130" t="s">
        <v>99</v>
      </c>
      <c r="C147" s="434" t="s">
        <v>170</v>
      </c>
      <c r="D147" s="112" t="s">
        <v>121</v>
      </c>
      <c r="E147" s="102" t="s">
        <v>121</v>
      </c>
      <c r="F147" s="113" t="s">
        <v>121</v>
      </c>
      <c r="G147" s="112" t="s">
        <v>121</v>
      </c>
      <c r="H147" s="102" t="s">
        <v>121</v>
      </c>
      <c r="I147" s="113" t="s">
        <v>121</v>
      </c>
      <c r="J147" s="112" t="s">
        <v>121</v>
      </c>
      <c r="K147" s="102" t="s">
        <v>121</v>
      </c>
      <c r="L147" s="113" t="s">
        <v>121</v>
      </c>
      <c r="M147" s="112" t="s">
        <v>121</v>
      </c>
      <c r="N147" s="102" t="s">
        <v>121</v>
      </c>
      <c r="O147" s="113" t="s">
        <v>121</v>
      </c>
      <c r="P147" s="61"/>
    </row>
    <row r="148" spans="1:16" ht="27.75" customHeight="1">
      <c r="A148" s="13" t="s">
        <v>284</v>
      </c>
      <c r="B148" s="290" t="s">
        <v>61</v>
      </c>
      <c r="C148" s="435"/>
      <c r="D148" s="112"/>
      <c r="E148" s="218"/>
      <c r="F148" s="113"/>
      <c r="G148" s="112"/>
      <c r="H148" s="218"/>
      <c r="I148" s="113"/>
      <c r="J148" s="112"/>
      <c r="K148" s="218"/>
      <c r="L148" s="113"/>
      <c r="M148" s="112"/>
      <c r="N148" s="218"/>
      <c r="O148" s="113"/>
      <c r="P148" s="62"/>
    </row>
    <row r="149" spans="1:16" ht="27.75" customHeight="1">
      <c r="A149" s="13" t="s">
        <v>285</v>
      </c>
      <c r="B149" s="291" t="s">
        <v>62</v>
      </c>
      <c r="C149" s="436"/>
      <c r="D149" s="112"/>
      <c r="E149" s="218"/>
      <c r="F149" s="113"/>
      <c r="G149" s="112"/>
      <c r="H149" s="218"/>
      <c r="I149" s="113"/>
      <c r="J149" s="112"/>
      <c r="K149" s="218"/>
      <c r="L149" s="113"/>
      <c r="M149" s="112"/>
      <c r="N149" s="218"/>
      <c r="O149" s="113"/>
      <c r="P149" s="62"/>
    </row>
    <row r="150" spans="1:16" ht="17.25" customHeight="1">
      <c r="A150" s="31" t="s">
        <v>235</v>
      </c>
      <c r="B150" s="32" t="s">
        <v>100</v>
      </c>
      <c r="C150" s="437" t="s">
        <v>179</v>
      </c>
      <c r="D150" s="85" t="s">
        <v>121</v>
      </c>
      <c r="E150" s="44" t="s">
        <v>121</v>
      </c>
      <c r="F150" s="123" t="s">
        <v>121</v>
      </c>
      <c r="G150" s="85" t="s">
        <v>121</v>
      </c>
      <c r="H150" s="44" t="s">
        <v>121</v>
      </c>
      <c r="I150" s="123" t="s">
        <v>121</v>
      </c>
      <c r="J150" s="85" t="s">
        <v>121</v>
      </c>
      <c r="K150" s="44" t="s">
        <v>121</v>
      </c>
      <c r="L150" s="123" t="s">
        <v>121</v>
      </c>
      <c r="M150" s="85" t="s">
        <v>121</v>
      </c>
      <c r="N150" s="44" t="s">
        <v>121</v>
      </c>
      <c r="O150" s="123" t="s">
        <v>121</v>
      </c>
      <c r="P150" s="62"/>
    </row>
    <row r="151" spans="1:16" ht="32.25" customHeight="1">
      <c r="A151" s="13" t="s">
        <v>286</v>
      </c>
      <c r="B151" s="292" t="s">
        <v>129</v>
      </c>
      <c r="C151" s="435"/>
      <c r="D151" s="85"/>
      <c r="E151" s="44"/>
      <c r="F151" s="89"/>
      <c r="G151" s="85"/>
      <c r="H151" s="44"/>
      <c r="I151" s="89"/>
      <c r="J151" s="85"/>
      <c r="K151" s="44"/>
      <c r="L151" s="89"/>
      <c r="M151" s="85"/>
      <c r="N151" s="44"/>
      <c r="O151" s="89"/>
      <c r="P151" s="62"/>
    </row>
    <row r="152" spans="1:16" ht="31.5" customHeight="1">
      <c r="A152" s="13" t="s">
        <v>287</v>
      </c>
      <c r="B152" s="292" t="s">
        <v>130</v>
      </c>
      <c r="C152" s="435"/>
      <c r="D152" s="85"/>
      <c r="E152" s="44"/>
      <c r="F152" s="89"/>
      <c r="G152" s="85"/>
      <c r="H152" s="44"/>
      <c r="I152" s="89"/>
      <c r="J152" s="85"/>
      <c r="K152" s="44"/>
      <c r="L152" s="89"/>
      <c r="M152" s="85"/>
      <c r="N152" s="44"/>
      <c r="O152" s="89"/>
      <c r="P152" s="62"/>
    </row>
    <row r="153" spans="1:16" ht="44.25" customHeight="1">
      <c r="A153" s="13" t="s">
        <v>288</v>
      </c>
      <c r="B153" s="292" t="s">
        <v>128</v>
      </c>
      <c r="C153" s="435"/>
      <c r="D153" s="85"/>
      <c r="E153" s="44"/>
      <c r="F153" s="89"/>
      <c r="G153" s="85"/>
      <c r="H153" s="44"/>
      <c r="I153" s="89"/>
      <c r="J153" s="85"/>
      <c r="K153" s="44"/>
      <c r="L153" s="89"/>
      <c r="M153" s="85"/>
      <c r="N153" s="44"/>
      <c r="O153" s="89"/>
      <c r="P153" s="62"/>
    </row>
    <row r="154" spans="1:16" ht="34.5" customHeight="1">
      <c r="A154" s="13" t="s">
        <v>289</v>
      </c>
      <c r="B154" s="292" t="s">
        <v>131</v>
      </c>
      <c r="C154" s="436"/>
      <c r="D154" s="85"/>
      <c r="E154" s="44"/>
      <c r="F154" s="89"/>
      <c r="G154" s="85"/>
      <c r="H154" s="44"/>
      <c r="I154" s="89"/>
      <c r="J154" s="85"/>
      <c r="K154" s="44"/>
      <c r="L154" s="89"/>
      <c r="M154" s="85"/>
      <c r="N154" s="44"/>
      <c r="O154" s="89"/>
      <c r="P154" s="62"/>
    </row>
    <row r="155" spans="1:16" ht="18.75" customHeight="1">
      <c r="A155" s="129" t="s">
        <v>236</v>
      </c>
      <c r="B155" s="32" t="s">
        <v>132</v>
      </c>
      <c r="C155" s="437" t="s">
        <v>170</v>
      </c>
      <c r="D155" s="84"/>
      <c r="E155" s="24"/>
      <c r="F155" s="86"/>
      <c r="G155" s="84"/>
      <c r="H155" s="24"/>
      <c r="I155" s="86"/>
      <c r="J155" s="84"/>
      <c r="K155" s="24"/>
      <c r="L155" s="86"/>
      <c r="M155" s="84"/>
      <c r="N155" s="24"/>
      <c r="O155" s="86"/>
      <c r="P155" s="439" t="s">
        <v>157</v>
      </c>
    </row>
    <row r="156" spans="1:16" ht="69" customHeight="1">
      <c r="A156" s="13" t="s">
        <v>290</v>
      </c>
      <c r="B156" s="34" t="s">
        <v>53</v>
      </c>
      <c r="C156" s="435"/>
      <c r="D156" s="84"/>
      <c r="E156" s="24"/>
      <c r="F156" s="86"/>
      <c r="G156" s="84"/>
      <c r="H156" s="24"/>
      <c r="I156" s="86"/>
      <c r="J156" s="84"/>
      <c r="K156" s="24"/>
      <c r="L156" s="86"/>
      <c r="M156" s="84"/>
      <c r="N156" s="24"/>
      <c r="O156" s="86"/>
      <c r="P156" s="440"/>
    </row>
    <row r="157" spans="1:16" ht="36.75" customHeight="1" thickBot="1">
      <c r="A157" s="328" t="s">
        <v>237</v>
      </c>
      <c r="B157" s="329" t="s">
        <v>101</v>
      </c>
      <c r="C157" s="438"/>
      <c r="D157" s="330" t="s">
        <v>121</v>
      </c>
      <c r="E157" s="331" t="s">
        <v>121</v>
      </c>
      <c r="F157" s="332" t="s">
        <v>121</v>
      </c>
      <c r="G157" s="330" t="s">
        <v>121</v>
      </c>
      <c r="H157" s="331" t="s">
        <v>121</v>
      </c>
      <c r="I157" s="332" t="s">
        <v>121</v>
      </c>
      <c r="J157" s="330" t="s">
        <v>121</v>
      </c>
      <c r="K157" s="331" t="s">
        <v>121</v>
      </c>
      <c r="L157" s="332" t="s">
        <v>121</v>
      </c>
      <c r="M157" s="330" t="s">
        <v>121</v>
      </c>
      <c r="N157" s="331" t="s">
        <v>121</v>
      </c>
      <c r="O157" s="332" t="s">
        <v>121</v>
      </c>
      <c r="P157" s="63"/>
    </row>
    <row r="158" ht="55.5" customHeight="1"/>
  </sheetData>
  <sheetProtection/>
  <mergeCells count="71">
    <mergeCell ref="A1:P1"/>
    <mergeCell ref="A2:P2"/>
    <mergeCell ref="A3:P3"/>
    <mergeCell ref="A4:P4"/>
    <mergeCell ref="A6:A8"/>
    <mergeCell ref="B6:B8"/>
    <mergeCell ref="C6:C8"/>
    <mergeCell ref="D6:I6"/>
    <mergeCell ref="M6:O6"/>
    <mergeCell ref="P6:P8"/>
    <mergeCell ref="D7:F7"/>
    <mergeCell ref="G7:I7"/>
    <mergeCell ref="M7:O7"/>
    <mergeCell ref="A10:P10"/>
    <mergeCell ref="C12:C15"/>
    <mergeCell ref="P12:P15"/>
    <mergeCell ref="C16:C17"/>
    <mergeCell ref="P16:P17"/>
    <mergeCell ref="C18:C22"/>
    <mergeCell ref="C24:C25"/>
    <mergeCell ref="A26:P26"/>
    <mergeCell ref="C28:C40"/>
    <mergeCell ref="P28:P29"/>
    <mergeCell ref="P32:P35"/>
    <mergeCell ref="P36:P37"/>
    <mergeCell ref="P38:P39"/>
    <mergeCell ref="A41:P41"/>
    <mergeCell ref="C43:C55"/>
    <mergeCell ref="P43:P44"/>
    <mergeCell ref="P46:P47"/>
    <mergeCell ref="P48:P51"/>
    <mergeCell ref="P52:P53"/>
    <mergeCell ref="C56:C58"/>
    <mergeCell ref="P57:P58"/>
    <mergeCell ref="C59:C67"/>
    <mergeCell ref="P59:P67"/>
    <mergeCell ref="A68:P68"/>
    <mergeCell ref="C71:C74"/>
    <mergeCell ref="A75:P75"/>
    <mergeCell ref="C77:C78"/>
    <mergeCell ref="C80:C82"/>
    <mergeCell ref="C83:C84"/>
    <mergeCell ref="A85:P85"/>
    <mergeCell ref="C87:C94"/>
    <mergeCell ref="P93:P94"/>
    <mergeCell ref="P124:P127"/>
    <mergeCell ref="A128:P128"/>
    <mergeCell ref="A95:P95"/>
    <mergeCell ref="C97:C98"/>
    <mergeCell ref="P97:P99"/>
    <mergeCell ref="A100:P100"/>
    <mergeCell ref="C102:C107"/>
    <mergeCell ref="P102:P107"/>
    <mergeCell ref="C155:C157"/>
    <mergeCell ref="P155:P156"/>
    <mergeCell ref="C130:C132"/>
    <mergeCell ref="P131:P132"/>
    <mergeCell ref="C133:C136"/>
    <mergeCell ref="P133:P136"/>
    <mergeCell ref="C137:C141"/>
    <mergeCell ref="P137:P141"/>
    <mergeCell ref="J6:L6"/>
    <mergeCell ref="J7:L7"/>
    <mergeCell ref="C142:C143"/>
    <mergeCell ref="A145:P145"/>
    <mergeCell ref="C147:C149"/>
    <mergeCell ref="C150:C154"/>
    <mergeCell ref="A108:P108"/>
    <mergeCell ref="C110:C127"/>
    <mergeCell ref="P110:P114"/>
    <mergeCell ref="P115:P1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57"/>
  <sheetViews>
    <sheetView zoomScale="80" zoomScaleNormal="80" zoomScalePageLayoutView="0" workbookViewId="0" topLeftCell="B22">
      <selection activeCell="P22" sqref="P22"/>
    </sheetView>
  </sheetViews>
  <sheetFormatPr defaultColWidth="9.00390625" defaultRowHeight="12.75"/>
  <cols>
    <col min="1" max="1" width="6.75390625" style="0" customWidth="1"/>
    <col min="2" max="2" width="71.125" style="0" customWidth="1"/>
    <col min="3" max="3" width="16.25390625" style="0" customWidth="1"/>
    <col min="4" max="4" width="10.75390625" style="0" customWidth="1"/>
    <col min="5" max="6" width="7.75390625" style="0" customWidth="1"/>
    <col min="7" max="7" width="8.25390625" style="0" customWidth="1"/>
    <col min="8" max="8" width="7.75390625" style="0" customWidth="1"/>
    <col min="9" max="9" width="6.75390625" style="0" customWidth="1"/>
    <col min="10" max="15" width="7.875" style="0" customWidth="1"/>
    <col min="16" max="16" width="58.375" style="0" customWidth="1"/>
  </cols>
  <sheetData>
    <row r="1" spans="1:16" ht="12.75">
      <c r="A1" s="469" t="s">
        <v>20</v>
      </c>
      <c r="B1" s="469"/>
      <c r="C1" s="469"/>
      <c r="D1" s="469"/>
      <c r="E1" s="469"/>
      <c r="F1" s="469"/>
      <c r="G1" s="469"/>
      <c r="H1" s="469"/>
      <c r="I1" s="469"/>
      <c r="J1" s="469"/>
      <c r="K1" s="469"/>
      <c r="L1" s="469"/>
      <c r="M1" s="469"/>
      <c r="N1" s="469"/>
      <c r="O1" s="469"/>
      <c r="P1" s="469"/>
    </row>
    <row r="2" spans="1:16" ht="12.75">
      <c r="A2" s="470" t="s">
        <v>154</v>
      </c>
      <c r="B2" s="470"/>
      <c r="C2" s="470"/>
      <c r="D2" s="470"/>
      <c r="E2" s="470"/>
      <c r="F2" s="470"/>
      <c r="G2" s="470"/>
      <c r="H2" s="470"/>
      <c r="I2" s="470"/>
      <c r="J2" s="470"/>
      <c r="K2" s="470"/>
      <c r="L2" s="470"/>
      <c r="M2" s="470"/>
      <c r="N2" s="470"/>
      <c r="O2" s="470"/>
      <c r="P2" s="470"/>
    </row>
    <row r="3" spans="1:16" ht="12.75">
      <c r="A3" s="470" t="s">
        <v>339</v>
      </c>
      <c r="B3" s="470"/>
      <c r="C3" s="470"/>
      <c r="D3" s="470"/>
      <c r="E3" s="470"/>
      <c r="F3" s="470"/>
      <c r="G3" s="470"/>
      <c r="H3" s="470"/>
      <c r="I3" s="470"/>
      <c r="J3" s="470"/>
      <c r="K3" s="470"/>
      <c r="L3" s="470"/>
      <c r="M3" s="470"/>
      <c r="N3" s="470"/>
      <c r="O3" s="470"/>
      <c r="P3" s="470"/>
    </row>
    <row r="4" spans="1:16" ht="12.75">
      <c r="A4" s="470"/>
      <c r="B4" s="470"/>
      <c r="C4" s="470"/>
      <c r="D4" s="470"/>
      <c r="E4" s="470"/>
      <c r="F4" s="470"/>
      <c r="G4" s="470"/>
      <c r="H4" s="470"/>
      <c r="I4" s="470"/>
      <c r="J4" s="470"/>
      <c r="K4" s="470"/>
      <c r="L4" s="470"/>
      <c r="M4" s="470"/>
      <c r="N4" s="470"/>
      <c r="O4" s="470"/>
      <c r="P4" s="470"/>
    </row>
    <row r="5" spans="1:16" ht="13.5" thickBot="1">
      <c r="A5" s="1"/>
      <c r="B5" s="1"/>
      <c r="C5" s="1"/>
      <c r="D5" s="1"/>
      <c r="E5" s="1"/>
      <c r="F5" s="1"/>
      <c r="G5" s="1"/>
      <c r="H5" s="1"/>
      <c r="I5" s="1"/>
      <c r="J5" s="1"/>
      <c r="K5" s="1"/>
      <c r="L5" s="1"/>
      <c r="M5" s="1"/>
      <c r="N5" s="1"/>
      <c r="O5" s="1"/>
      <c r="P5" s="94" t="s">
        <v>84</v>
      </c>
    </row>
    <row r="6" spans="1:16" ht="39" customHeight="1" thickBot="1">
      <c r="A6" s="471"/>
      <c r="B6" s="433" t="s">
        <v>118</v>
      </c>
      <c r="C6" s="433" t="s">
        <v>158</v>
      </c>
      <c r="D6" s="433" t="s">
        <v>148</v>
      </c>
      <c r="E6" s="433"/>
      <c r="F6" s="433"/>
      <c r="G6" s="433"/>
      <c r="H6" s="433"/>
      <c r="I6" s="433"/>
      <c r="J6" s="433" t="s">
        <v>238</v>
      </c>
      <c r="K6" s="433"/>
      <c r="L6" s="433"/>
      <c r="M6" s="433" t="s">
        <v>346</v>
      </c>
      <c r="N6" s="433"/>
      <c r="O6" s="433"/>
      <c r="P6" s="433" t="s">
        <v>152</v>
      </c>
    </row>
    <row r="7" spans="1:16" ht="28.5" customHeight="1" thickBot="1">
      <c r="A7" s="471"/>
      <c r="B7" s="433"/>
      <c r="C7" s="433"/>
      <c r="D7" s="468" t="s">
        <v>125</v>
      </c>
      <c r="E7" s="468"/>
      <c r="F7" s="468"/>
      <c r="G7" s="468" t="s">
        <v>120</v>
      </c>
      <c r="H7" s="468"/>
      <c r="I7" s="468"/>
      <c r="J7" s="433" t="s">
        <v>340</v>
      </c>
      <c r="K7" s="433"/>
      <c r="L7" s="433"/>
      <c r="M7" s="433" t="s">
        <v>340</v>
      </c>
      <c r="N7" s="433"/>
      <c r="O7" s="433"/>
      <c r="P7" s="433"/>
    </row>
    <row r="8" spans="1:16" ht="13.5" thickBot="1">
      <c r="A8" s="471"/>
      <c r="B8" s="433"/>
      <c r="C8" s="433"/>
      <c r="D8" s="344" t="s">
        <v>0</v>
      </c>
      <c r="E8" s="344" t="s">
        <v>18</v>
      </c>
      <c r="F8" s="344" t="s">
        <v>19</v>
      </c>
      <c r="G8" s="344" t="s">
        <v>0</v>
      </c>
      <c r="H8" s="344" t="s">
        <v>18</v>
      </c>
      <c r="I8" s="344" t="s">
        <v>19</v>
      </c>
      <c r="J8" s="344" t="s">
        <v>0</v>
      </c>
      <c r="K8" s="344" t="s">
        <v>18</v>
      </c>
      <c r="L8" s="344" t="s">
        <v>19</v>
      </c>
      <c r="M8" s="344" t="s">
        <v>0</v>
      </c>
      <c r="N8" s="344" t="s">
        <v>18</v>
      </c>
      <c r="O8" s="344" t="s">
        <v>19</v>
      </c>
      <c r="P8" s="433"/>
    </row>
    <row r="9" spans="1:16" ht="12.75" customHeight="1" thickBot="1">
      <c r="A9" s="344"/>
      <c r="B9" s="345" t="s">
        <v>126</v>
      </c>
      <c r="C9" s="345"/>
      <c r="D9" s="346">
        <f>D11+D27+D69+D76+D86</f>
        <v>1157.24042435</v>
      </c>
      <c r="E9" s="346">
        <f aca="true" t="shared" si="0" ref="E9:O9">E11+E27+E69+E76+E86</f>
        <v>986.5846662199999</v>
      </c>
      <c r="F9" s="346">
        <f t="shared" si="0"/>
        <v>105.40683588</v>
      </c>
      <c r="G9" s="346">
        <f t="shared" si="0"/>
        <v>87.42450237</v>
      </c>
      <c r="H9" s="346">
        <f t="shared" si="0"/>
        <v>31.36593222</v>
      </c>
      <c r="I9" s="346">
        <f t="shared" si="0"/>
        <v>45.3196479</v>
      </c>
      <c r="J9" s="346">
        <f>J11+J27+J69+J76+J86</f>
        <v>49.88896200000001</v>
      </c>
      <c r="K9" s="346">
        <f>K11+K27+K69+K76+K86</f>
        <v>6.67</v>
      </c>
      <c r="L9" s="346">
        <f>L11+L27+L69+L76+L86</f>
        <v>39.918962</v>
      </c>
      <c r="M9" s="346">
        <f t="shared" si="0"/>
        <v>25.504044999999998</v>
      </c>
      <c r="N9" s="346">
        <f t="shared" si="0"/>
        <v>6.67</v>
      </c>
      <c r="O9" s="346">
        <f t="shared" si="0"/>
        <v>15.534044999999999</v>
      </c>
      <c r="P9" s="64"/>
    </row>
    <row r="10" spans="1:16" ht="16.5" customHeight="1" thickBot="1">
      <c r="A10" s="463" t="s">
        <v>1</v>
      </c>
      <c r="B10" s="464"/>
      <c r="C10" s="464"/>
      <c r="D10" s="464"/>
      <c r="E10" s="464"/>
      <c r="F10" s="464"/>
      <c r="G10" s="464"/>
      <c r="H10" s="464"/>
      <c r="I10" s="464"/>
      <c r="J10" s="464"/>
      <c r="K10" s="464"/>
      <c r="L10" s="464"/>
      <c r="M10" s="464"/>
      <c r="N10" s="464"/>
      <c r="O10" s="464"/>
      <c r="P10" s="465"/>
    </row>
    <row r="11" spans="1:16" s="3" customFormat="1" ht="13.5" thickBot="1">
      <c r="A11" s="96"/>
      <c r="B11" s="97" t="s">
        <v>0</v>
      </c>
      <c r="C11" s="98"/>
      <c r="D11" s="58">
        <f>D12+D18+D24</f>
        <v>63.713100000000004</v>
      </c>
      <c r="E11" s="58">
        <f aca="true" t="shared" si="1" ref="E11:O11">E12+E18+E24</f>
        <v>58.30050000000001</v>
      </c>
      <c r="F11" s="58">
        <f t="shared" si="1"/>
        <v>5.4126</v>
      </c>
      <c r="G11" s="58">
        <f t="shared" si="1"/>
        <v>30.233700000000002</v>
      </c>
      <c r="H11" s="58">
        <f t="shared" si="1"/>
        <v>28.153</v>
      </c>
      <c r="I11" s="58">
        <f t="shared" si="1"/>
        <v>2.0807</v>
      </c>
      <c r="J11" s="58">
        <f>J12+J18+J24</f>
        <v>9.29</v>
      </c>
      <c r="K11" s="58">
        <f>K12+K18+K24</f>
        <v>6.67</v>
      </c>
      <c r="L11" s="58">
        <f>L12+L18+L24</f>
        <v>2.62</v>
      </c>
      <c r="M11" s="58">
        <f t="shared" si="1"/>
        <v>9.29</v>
      </c>
      <c r="N11" s="58">
        <f t="shared" si="1"/>
        <v>6.67</v>
      </c>
      <c r="O11" s="58">
        <f t="shared" si="1"/>
        <v>2.62</v>
      </c>
      <c r="P11" s="64"/>
    </row>
    <row r="12" spans="1:16" s="1" customFormat="1" ht="15.75" customHeight="1">
      <c r="A12" s="99" t="s">
        <v>2</v>
      </c>
      <c r="B12" s="100" t="s">
        <v>153</v>
      </c>
      <c r="C12" s="434" t="s">
        <v>159</v>
      </c>
      <c r="D12" s="101">
        <f aca="true" t="shared" si="2" ref="D12:I12">SUM(D13:D15)</f>
        <v>56.4091</v>
      </c>
      <c r="E12" s="102">
        <f t="shared" si="2"/>
        <v>51.450500000000005</v>
      </c>
      <c r="F12" s="103">
        <f t="shared" si="2"/>
        <v>4.958600000000001</v>
      </c>
      <c r="G12" s="101">
        <f t="shared" si="2"/>
        <v>26.349700000000002</v>
      </c>
      <c r="H12" s="102">
        <f t="shared" si="2"/>
        <v>24.553</v>
      </c>
      <c r="I12" s="103">
        <f t="shared" si="2"/>
        <v>1.7967</v>
      </c>
      <c r="J12" s="101">
        <f aca="true" t="shared" si="3" ref="J12:O12">SUM(J13:J15)</f>
        <v>9</v>
      </c>
      <c r="K12" s="102">
        <f t="shared" si="3"/>
        <v>6.4</v>
      </c>
      <c r="L12" s="103">
        <f t="shared" si="3"/>
        <v>2.6</v>
      </c>
      <c r="M12" s="101">
        <f t="shared" si="3"/>
        <v>9</v>
      </c>
      <c r="N12" s="102">
        <f t="shared" si="3"/>
        <v>6.4</v>
      </c>
      <c r="O12" s="103">
        <f t="shared" si="3"/>
        <v>2.6</v>
      </c>
      <c r="P12" s="460" t="s">
        <v>332</v>
      </c>
    </row>
    <row r="13" spans="1:16" s="1" customFormat="1" ht="25.5">
      <c r="A13" s="13" t="s">
        <v>23</v>
      </c>
      <c r="B13" s="34" t="s">
        <v>43</v>
      </c>
      <c r="C13" s="435"/>
      <c r="D13" s="35">
        <f>E13+F13</f>
        <v>38.5705</v>
      </c>
      <c r="E13" s="36">
        <f>11.673+13.195+13.7025</f>
        <v>38.5705</v>
      </c>
      <c r="F13" s="104">
        <v>0</v>
      </c>
      <c r="G13" s="35">
        <f>H13+I13</f>
        <v>11.673</v>
      </c>
      <c r="H13" s="36">
        <v>11.673</v>
      </c>
      <c r="I13" s="105">
        <v>0</v>
      </c>
      <c r="J13" s="35">
        <v>2.5</v>
      </c>
      <c r="K13" s="36">
        <v>2.5</v>
      </c>
      <c r="L13" s="105">
        <v>0</v>
      </c>
      <c r="M13" s="35">
        <v>2.5</v>
      </c>
      <c r="N13" s="36">
        <v>2.5</v>
      </c>
      <c r="O13" s="105">
        <v>0</v>
      </c>
      <c r="P13" s="447"/>
    </row>
    <row r="14" spans="1:16" s="1" customFormat="1" ht="25.5">
      <c r="A14" s="13" t="s">
        <v>24</v>
      </c>
      <c r="B14" s="34" t="s">
        <v>44</v>
      </c>
      <c r="C14" s="435"/>
      <c r="D14" s="35">
        <f>E14+F14</f>
        <v>15.96</v>
      </c>
      <c r="E14" s="36">
        <v>12.88</v>
      </c>
      <c r="F14" s="37">
        <f>1.12+1+0.96</f>
        <v>3.08</v>
      </c>
      <c r="G14" s="35">
        <f>H14+I14</f>
        <v>14</v>
      </c>
      <c r="H14" s="36">
        <v>12.88</v>
      </c>
      <c r="I14" s="106">
        <v>1.12</v>
      </c>
      <c r="J14" s="35">
        <v>6.3</v>
      </c>
      <c r="K14" s="36">
        <v>3.9</v>
      </c>
      <c r="L14" s="106">
        <v>2.4</v>
      </c>
      <c r="M14" s="35">
        <v>6.3</v>
      </c>
      <c r="N14" s="36">
        <v>3.9</v>
      </c>
      <c r="O14" s="106">
        <v>2.4</v>
      </c>
      <c r="P14" s="447"/>
    </row>
    <row r="15" spans="1:16" s="1" customFormat="1" ht="12.75">
      <c r="A15" s="13" t="s">
        <v>26</v>
      </c>
      <c r="B15" s="34" t="s">
        <v>45</v>
      </c>
      <c r="C15" s="436"/>
      <c r="D15" s="35">
        <f>E15+F15</f>
        <v>1.8786</v>
      </c>
      <c r="E15" s="36">
        <v>0</v>
      </c>
      <c r="F15" s="37">
        <f>0.6767+0.606+0.5959</f>
        <v>1.8786</v>
      </c>
      <c r="G15" s="35">
        <f>H15+I15</f>
        <v>0.6767</v>
      </c>
      <c r="H15" s="11">
        <v>0</v>
      </c>
      <c r="I15" s="106">
        <v>0.6767</v>
      </c>
      <c r="J15" s="35">
        <v>0.2</v>
      </c>
      <c r="K15" s="11">
        <v>0</v>
      </c>
      <c r="L15" s="106">
        <v>0.2</v>
      </c>
      <c r="M15" s="35">
        <v>0.2</v>
      </c>
      <c r="N15" s="11">
        <v>0</v>
      </c>
      <c r="O15" s="106">
        <v>0.2</v>
      </c>
      <c r="P15" s="440"/>
    </row>
    <row r="16" spans="1:16" s="1" customFormat="1" ht="33.75" customHeight="1">
      <c r="A16" s="31" t="s">
        <v>3</v>
      </c>
      <c r="B16" s="32" t="s">
        <v>102</v>
      </c>
      <c r="C16" s="437" t="s">
        <v>160</v>
      </c>
      <c r="D16" s="107"/>
      <c r="E16" s="308"/>
      <c r="F16" s="109"/>
      <c r="G16" s="110"/>
      <c r="H16" s="108"/>
      <c r="I16" s="111"/>
      <c r="J16" s="23"/>
      <c r="K16" s="24"/>
      <c r="L16" s="25"/>
      <c r="M16" s="23"/>
      <c r="N16" s="24"/>
      <c r="O16" s="25"/>
      <c r="P16" s="439" t="s">
        <v>278</v>
      </c>
    </row>
    <row r="17" spans="1:16" s="1" customFormat="1" ht="48" customHeight="1">
      <c r="A17" s="13" t="s">
        <v>29</v>
      </c>
      <c r="B17" s="34" t="s">
        <v>42</v>
      </c>
      <c r="C17" s="435"/>
      <c r="D17" s="35"/>
      <c r="E17" s="36"/>
      <c r="F17" s="37"/>
      <c r="G17" s="38"/>
      <c r="H17" s="36"/>
      <c r="I17" s="106"/>
      <c r="J17" s="14"/>
      <c r="K17" s="11"/>
      <c r="L17" s="105"/>
      <c r="M17" s="14"/>
      <c r="N17" s="11"/>
      <c r="O17" s="105"/>
      <c r="P17" s="440"/>
    </row>
    <row r="18" spans="1:16" s="1" customFormat="1" ht="12.75" customHeight="1">
      <c r="A18" s="31" t="s">
        <v>4</v>
      </c>
      <c r="B18" s="32" t="s">
        <v>103</v>
      </c>
      <c r="C18" s="437" t="s">
        <v>161</v>
      </c>
      <c r="D18" s="112">
        <f>D19+D22</f>
        <v>4.154</v>
      </c>
      <c r="E18" s="24">
        <f aca="true" t="shared" si="4" ref="E18:O18">E19+E22</f>
        <v>3.95</v>
      </c>
      <c r="F18" s="113">
        <f t="shared" si="4"/>
        <v>0.20400000000000001</v>
      </c>
      <c r="G18" s="112">
        <f t="shared" si="4"/>
        <v>0.7340000000000001</v>
      </c>
      <c r="H18" s="24">
        <f t="shared" si="4"/>
        <v>0.7000000000000001</v>
      </c>
      <c r="I18" s="188">
        <f t="shared" si="4"/>
        <v>0.034</v>
      </c>
      <c r="J18" s="114">
        <f>J19+J22</f>
        <v>0.29</v>
      </c>
      <c r="K18" s="349">
        <f>K19+K22</f>
        <v>0.27</v>
      </c>
      <c r="L18" s="350">
        <f>L19+L22</f>
        <v>0.02</v>
      </c>
      <c r="M18" s="114">
        <f t="shared" si="4"/>
        <v>0.29</v>
      </c>
      <c r="N18" s="349">
        <f t="shared" si="4"/>
        <v>0.27</v>
      </c>
      <c r="O18" s="350">
        <f t="shared" si="4"/>
        <v>0.02</v>
      </c>
      <c r="P18" s="62"/>
    </row>
    <row r="19" spans="1:16" s="1" customFormat="1" ht="58.5" customHeight="1">
      <c r="A19" s="13" t="s">
        <v>35</v>
      </c>
      <c r="B19" s="34" t="s">
        <v>104</v>
      </c>
      <c r="C19" s="435"/>
      <c r="D19" s="307">
        <v>0.05</v>
      </c>
      <c r="E19" s="118">
        <v>0.05</v>
      </c>
      <c r="F19" s="11">
        <v>0</v>
      </c>
      <c r="G19" s="307">
        <v>0.05</v>
      </c>
      <c r="H19" s="118">
        <v>0.05</v>
      </c>
      <c r="I19" s="11">
        <v>0</v>
      </c>
      <c r="J19" s="14">
        <v>0</v>
      </c>
      <c r="K19" s="11">
        <v>0</v>
      </c>
      <c r="L19" s="105">
        <v>0</v>
      </c>
      <c r="M19" s="14">
        <v>0</v>
      </c>
      <c r="N19" s="11">
        <v>0</v>
      </c>
      <c r="O19" s="105">
        <v>0</v>
      </c>
      <c r="P19" s="81" t="s">
        <v>312</v>
      </c>
    </row>
    <row r="20" spans="1:16" s="1" customFormat="1" ht="12.75">
      <c r="A20" s="13" t="s">
        <v>38</v>
      </c>
      <c r="B20" s="34" t="s">
        <v>46</v>
      </c>
      <c r="C20" s="435"/>
      <c r="D20" s="35"/>
      <c r="E20" s="36"/>
      <c r="F20" s="37"/>
      <c r="G20" s="38"/>
      <c r="H20" s="36"/>
      <c r="I20" s="106"/>
      <c r="J20" s="35"/>
      <c r="K20" s="36"/>
      <c r="L20" s="105"/>
      <c r="M20" s="35"/>
      <c r="N20" s="36"/>
      <c r="O20" s="105"/>
      <c r="P20" s="62"/>
    </row>
    <row r="21" spans="1:16" s="363" customFormat="1" ht="66.75" customHeight="1">
      <c r="A21" s="309" t="s">
        <v>142</v>
      </c>
      <c r="B21" s="34" t="s">
        <v>144</v>
      </c>
      <c r="C21" s="435"/>
      <c r="D21" s="310"/>
      <c r="E21" s="311"/>
      <c r="F21" s="312"/>
      <c r="G21" s="313"/>
      <c r="H21" s="311"/>
      <c r="I21" s="314"/>
      <c r="J21" s="310"/>
      <c r="K21" s="311"/>
      <c r="L21" s="314"/>
      <c r="M21" s="310"/>
      <c r="N21" s="311"/>
      <c r="O21" s="314"/>
      <c r="P21" s="65" t="s">
        <v>309</v>
      </c>
    </row>
    <row r="22" spans="1:16" s="1" customFormat="1" ht="80.25" customHeight="1">
      <c r="A22" s="13" t="s">
        <v>47</v>
      </c>
      <c r="B22" s="34" t="s">
        <v>51</v>
      </c>
      <c r="C22" s="436"/>
      <c r="D22" s="35">
        <v>4.104</v>
      </c>
      <c r="E22" s="36">
        <v>3.9000000000000004</v>
      </c>
      <c r="F22" s="37">
        <v>0.20400000000000001</v>
      </c>
      <c r="G22" s="38">
        <v>0.684</v>
      </c>
      <c r="H22" s="118">
        <v>0.65</v>
      </c>
      <c r="I22" s="119">
        <v>0.034</v>
      </c>
      <c r="J22" s="348">
        <v>0.29</v>
      </c>
      <c r="K22" s="118">
        <v>0.27</v>
      </c>
      <c r="L22" s="119">
        <v>0.02</v>
      </c>
      <c r="M22" s="348">
        <v>0.29</v>
      </c>
      <c r="N22" s="118">
        <v>0.27</v>
      </c>
      <c r="O22" s="119">
        <v>0.02</v>
      </c>
      <c r="P22" s="347" t="s">
        <v>354</v>
      </c>
    </row>
    <row r="23" spans="1:16" s="1" customFormat="1" ht="82.5" customHeight="1">
      <c r="A23" s="31" t="s">
        <v>5</v>
      </c>
      <c r="B23" s="32" t="s">
        <v>63</v>
      </c>
      <c r="C23" s="80" t="s">
        <v>162</v>
      </c>
      <c r="D23" s="120"/>
      <c r="E23" s="121"/>
      <c r="F23" s="122"/>
      <c r="G23" s="123"/>
      <c r="H23" s="44"/>
      <c r="I23" s="45"/>
      <c r="J23" s="85"/>
      <c r="K23" s="45"/>
      <c r="L23" s="45"/>
      <c r="M23" s="85"/>
      <c r="N23" s="45"/>
      <c r="O23" s="45"/>
      <c r="P23" s="65" t="s">
        <v>333</v>
      </c>
    </row>
    <row r="24" spans="1:16" s="1" customFormat="1" ht="69.75" customHeight="1">
      <c r="A24" s="31" t="s">
        <v>6</v>
      </c>
      <c r="B24" s="32" t="s">
        <v>156</v>
      </c>
      <c r="C24" s="437" t="s">
        <v>163</v>
      </c>
      <c r="D24" s="84">
        <f>D25</f>
        <v>3.15</v>
      </c>
      <c r="E24" s="24">
        <f aca="true" t="shared" si="5" ref="E24:O24">E25</f>
        <v>2.9</v>
      </c>
      <c r="F24" s="33">
        <f t="shared" si="5"/>
        <v>0.25</v>
      </c>
      <c r="G24" s="84">
        <f t="shared" si="5"/>
        <v>3.15</v>
      </c>
      <c r="H24" s="24">
        <f t="shared" si="5"/>
        <v>2.9</v>
      </c>
      <c r="I24" s="33">
        <f t="shared" si="5"/>
        <v>0.25</v>
      </c>
      <c r="J24" s="85">
        <f t="shared" si="5"/>
        <v>0</v>
      </c>
      <c r="K24" s="44">
        <f t="shared" si="5"/>
        <v>0</v>
      </c>
      <c r="L24" s="123">
        <f t="shared" si="5"/>
        <v>0</v>
      </c>
      <c r="M24" s="85">
        <f t="shared" si="5"/>
        <v>0</v>
      </c>
      <c r="N24" s="44">
        <f t="shared" si="5"/>
        <v>0</v>
      </c>
      <c r="O24" s="123">
        <f t="shared" si="5"/>
        <v>0</v>
      </c>
      <c r="P24" s="65" t="s">
        <v>321</v>
      </c>
    </row>
    <row r="25" spans="1:16" s="1" customFormat="1" ht="46.5" customHeight="1" thickBot="1">
      <c r="A25" s="13" t="s">
        <v>40</v>
      </c>
      <c r="B25" s="34" t="s">
        <v>320</v>
      </c>
      <c r="C25" s="435"/>
      <c r="D25" s="16">
        <v>3.15</v>
      </c>
      <c r="E25" s="15">
        <v>2.9</v>
      </c>
      <c r="F25" s="17">
        <v>0.25</v>
      </c>
      <c r="G25" s="41">
        <v>3.15</v>
      </c>
      <c r="H25" s="15">
        <v>2.9</v>
      </c>
      <c r="I25" s="39">
        <v>0.25</v>
      </c>
      <c r="J25" s="8">
        <v>0</v>
      </c>
      <c r="K25" s="7">
        <v>0</v>
      </c>
      <c r="L25" s="83">
        <v>0</v>
      </c>
      <c r="M25" s="8">
        <v>0</v>
      </c>
      <c r="N25" s="7">
        <v>0</v>
      </c>
      <c r="O25" s="83">
        <v>0</v>
      </c>
      <c r="P25" s="65" t="s">
        <v>349</v>
      </c>
    </row>
    <row r="26" spans="1:16" ht="16.5" customHeight="1" thickBot="1">
      <c r="A26" s="441" t="s">
        <v>7</v>
      </c>
      <c r="B26" s="442"/>
      <c r="C26" s="442"/>
      <c r="D26" s="442"/>
      <c r="E26" s="442"/>
      <c r="F26" s="442"/>
      <c r="G26" s="442"/>
      <c r="H26" s="442"/>
      <c r="I26" s="442"/>
      <c r="J26" s="442"/>
      <c r="K26" s="442"/>
      <c r="L26" s="442"/>
      <c r="M26" s="442"/>
      <c r="N26" s="442"/>
      <c r="O26" s="442"/>
      <c r="P26" s="443"/>
    </row>
    <row r="27" spans="1:16" s="3" customFormat="1" ht="13.5" thickBot="1">
      <c r="A27" s="95"/>
      <c r="B27" s="124" t="s">
        <v>0</v>
      </c>
      <c r="C27" s="125"/>
      <c r="D27" s="126">
        <f>D28+D32+D38</f>
        <v>69</v>
      </c>
      <c r="E27" s="126">
        <f aca="true" t="shared" si="6" ref="E27:O27">E28+E32+E38</f>
        <v>4.98</v>
      </c>
      <c r="F27" s="126">
        <f t="shared" si="6"/>
        <v>0.52</v>
      </c>
      <c r="G27" s="126">
        <f t="shared" si="6"/>
        <v>11.040000000000001</v>
      </c>
      <c r="H27" s="126">
        <f t="shared" si="6"/>
        <v>0.44</v>
      </c>
      <c r="I27" s="306">
        <f t="shared" si="6"/>
        <v>0.01</v>
      </c>
      <c r="J27" s="351">
        <f>J28+J32+J38</f>
        <v>3.3</v>
      </c>
      <c r="K27" s="351">
        <f>K28+K32+K38</f>
        <v>0</v>
      </c>
      <c r="L27" s="351">
        <f>L28+L32+L38</f>
        <v>0</v>
      </c>
      <c r="M27" s="351">
        <f t="shared" si="6"/>
        <v>3.3</v>
      </c>
      <c r="N27" s="351">
        <f t="shared" si="6"/>
        <v>0</v>
      </c>
      <c r="O27" s="351">
        <f t="shared" si="6"/>
        <v>0</v>
      </c>
      <c r="P27" s="128"/>
    </row>
    <row r="28" spans="1:16" s="6" customFormat="1" ht="29.25" customHeight="1">
      <c r="A28" s="129" t="s">
        <v>8</v>
      </c>
      <c r="B28" s="130" t="s">
        <v>64</v>
      </c>
      <c r="C28" s="434" t="s">
        <v>162</v>
      </c>
      <c r="D28" s="293">
        <f>D29</f>
        <v>59.4</v>
      </c>
      <c r="E28" s="131">
        <f aca="true" t="shared" si="7" ref="E28:O28">E29</f>
        <v>0</v>
      </c>
      <c r="F28" s="132">
        <f t="shared" si="7"/>
        <v>0</v>
      </c>
      <c r="G28" s="293">
        <f t="shared" si="7"/>
        <v>9.9</v>
      </c>
      <c r="H28" s="131">
        <f t="shared" si="7"/>
        <v>0</v>
      </c>
      <c r="I28" s="132">
        <f t="shared" si="7"/>
        <v>0</v>
      </c>
      <c r="J28" s="254">
        <f t="shared" si="7"/>
        <v>3.3</v>
      </c>
      <c r="K28" s="352">
        <f t="shared" si="7"/>
        <v>0</v>
      </c>
      <c r="L28" s="353">
        <f t="shared" si="7"/>
        <v>0</v>
      </c>
      <c r="M28" s="254">
        <f t="shared" si="7"/>
        <v>3.3</v>
      </c>
      <c r="N28" s="352">
        <f t="shared" si="7"/>
        <v>0</v>
      </c>
      <c r="O28" s="353">
        <f t="shared" si="7"/>
        <v>0</v>
      </c>
      <c r="P28" s="466" t="s">
        <v>313</v>
      </c>
    </row>
    <row r="29" spans="1:16" s="6" customFormat="1" ht="39.75" customHeight="1">
      <c r="A29" s="13" t="s">
        <v>111</v>
      </c>
      <c r="B29" s="34" t="s">
        <v>37</v>
      </c>
      <c r="C29" s="435"/>
      <c r="D29" s="13">
        <v>59.4</v>
      </c>
      <c r="E29" s="10">
        <v>0</v>
      </c>
      <c r="F29" s="42">
        <v>0</v>
      </c>
      <c r="G29" s="13">
        <v>9.9</v>
      </c>
      <c r="H29" s="10">
        <v>0</v>
      </c>
      <c r="I29" s="42">
        <v>0</v>
      </c>
      <c r="J29" s="257">
        <v>3.3</v>
      </c>
      <c r="K29" s="354">
        <v>0</v>
      </c>
      <c r="L29" s="261">
        <v>0</v>
      </c>
      <c r="M29" s="257">
        <v>3.3</v>
      </c>
      <c r="N29" s="354">
        <v>0</v>
      </c>
      <c r="O29" s="261">
        <v>0</v>
      </c>
      <c r="P29" s="467"/>
    </row>
    <row r="30" spans="1:16" s="6" customFormat="1" ht="53.25" customHeight="1">
      <c r="A30" s="31" t="s">
        <v>9</v>
      </c>
      <c r="B30" s="32" t="s">
        <v>65</v>
      </c>
      <c r="C30" s="435"/>
      <c r="D30" s="134"/>
      <c r="E30" s="135"/>
      <c r="F30" s="136"/>
      <c r="G30" s="134"/>
      <c r="H30" s="135"/>
      <c r="I30" s="136"/>
      <c r="J30" s="137"/>
      <c r="K30" s="138"/>
      <c r="L30" s="139"/>
      <c r="M30" s="137"/>
      <c r="N30" s="138"/>
      <c r="O30" s="139"/>
      <c r="P30" s="319" t="s">
        <v>311</v>
      </c>
    </row>
    <row r="31" spans="1:16" s="6" customFormat="1" ht="42" customHeight="1">
      <c r="A31" s="31" t="s">
        <v>11</v>
      </c>
      <c r="B31" s="32" t="s">
        <v>66</v>
      </c>
      <c r="C31" s="435"/>
      <c r="D31" s="31"/>
      <c r="E31" s="140"/>
      <c r="F31" s="139"/>
      <c r="G31" s="31"/>
      <c r="H31" s="140"/>
      <c r="I31" s="139"/>
      <c r="J31" s="141"/>
      <c r="K31" s="138"/>
      <c r="L31" s="139"/>
      <c r="M31" s="141"/>
      <c r="N31" s="138"/>
      <c r="O31" s="139"/>
      <c r="P31" s="319" t="s">
        <v>275</v>
      </c>
    </row>
    <row r="32" spans="1:16" s="6" customFormat="1" ht="30.75" customHeight="1">
      <c r="A32" s="31" t="s">
        <v>184</v>
      </c>
      <c r="B32" s="32" t="s">
        <v>67</v>
      </c>
      <c r="C32" s="435"/>
      <c r="D32" s="137">
        <f>D33</f>
        <v>4.1</v>
      </c>
      <c r="E32" s="140">
        <f aca="true" t="shared" si="8" ref="E32:O32">E33</f>
        <v>3.6</v>
      </c>
      <c r="F32" s="142">
        <f t="shared" si="8"/>
        <v>0.5</v>
      </c>
      <c r="G32" s="137">
        <f t="shared" si="8"/>
        <v>0</v>
      </c>
      <c r="H32" s="140">
        <f t="shared" si="8"/>
        <v>0</v>
      </c>
      <c r="I32" s="142">
        <f t="shared" si="8"/>
        <v>0</v>
      </c>
      <c r="J32" s="137">
        <f t="shared" si="8"/>
        <v>0</v>
      </c>
      <c r="K32" s="140">
        <f t="shared" si="8"/>
        <v>0</v>
      </c>
      <c r="L32" s="139">
        <f t="shared" si="8"/>
        <v>0</v>
      </c>
      <c r="M32" s="137">
        <f t="shared" si="8"/>
        <v>0</v>
      </c>
      <c r="N32" s="140">
        <f t="shared" si="8"/>
        <v>0</v>
      </c>
      <c r="O32" s="139">
        <f t="shared" si="8"/>
        <v>0</v>
      </c>
      <c r="P32" s="439" t="s">
        <v>314</v>
      </c>
    </row>
    <row r="33" spans="1:16" s="6" customFormat="1" ht="42" customHeight="1">
      <c r="A33" s="13" t="s">
        <v>185</v>
      </c>
      <c r="B33" s="143" t="s">
        <v>137</v>
      </c>
      <c r="C33" s="435"/>
      <c r="D33" s="144">
        <f>D34+D35</f>
        <v>4.1</v>
      </c>
      <c r="E33" s="10">
        <f aca="true" t="shared" si="9" ref="E33:N33">E34+E35</f>
        <v>3.6</v>
      </c>
      <c r="F33" s="12">
        <f t="shared" si="9"/>
        <v>0.5</v>
      </c>
      <c r="G33" s="144">
        <f t="shared" si="9"/>
        <v>0</v>
      </c>
      <c r="H33" s="10">
        <f t="shared" si="9"/>
        <v>0</v>
      </c>
      <c r="I33" s="12">
        <f t="shared" si="9"/>
        <v>0</v>
      </c>
      <c r="J33" s="144">
        <f>J34+J35</f>
        <v>0</v>
      </c>
      <c r="K33" s="10">
        <f>K34+K35</f>
        <v>0</v>
      </c>
      <c r="L33" s="42">
        <f>L34+L35</f>
        <v>0</v>
      </c>
      <c r="M33" s="144">
        <f t="shared" si="9"/>
        <v>0</v>
      </c>
      <c r="N33" s="10">
        <f t="shared" si="9"/>
        <v>0</v>
      </c>
      <c r="O33" s="42">
        <f>O34+O35</f>
        <v>0</v>
      </c>
      <c r="P33" s="447"/>
    </row>
    <row r="34" spans="1:16" s="6" customFormat="1" ht="12.75">
      <c r="A34" s="145" t="s">
        <v>186</v>
      </c>
      <c r="B34" s="146" t="s">
        <v>39</v>
      </c>
      <c r="C34" s="435"/>
      <c r="D34" s="147">
        <v>3.9</v>
      </c>
      <c r="E34" s="148">
        <v>3.6</v>
      </c>
      <c r="F34" s="149">
        <v>0.3</v>
      </c>
      <c r="G34" s="13">
        <v>0</v>
      </c>
      <c r="H34" s="10">
        <v>0</v>
      </c>
      <c r="I34" s="149">
        <v>0</v>
      </c>
      <c r="J34" s="144">
        <v>0</v>
      </c>
      <c r="K34" s="40">
        <v>0</v>
      </c>
      <c r="L34" s="42">
        <v>0</v>
      </c>
      <c r="M34" s="144">
        <v>0</v>
      </c>
      <c r="N34" s="40">
        <v>0</v>
      </c>
      <c r="O34" s="42">
        <v>0</v>
      </c>
      <c r="P34" s="447"/>
    </row>
    <row r="35" spans="1:16" s="6" customFormat="1" ht="30.75" customHeight="1">
      <c r="A35" s="147" t="s">
        <v>187</v>
      </c>
      <c r="B35" s="34" t="s">
        <v>54</v>
      </c>
      <c r="C35" s="435"/>
      <c r="D35" s="147">
        <v>0.2</v>
      </c>
      <c r="E35" s="148">
        <v>0</v>
      </c>
      <c r="F35" s="149">
        <v>0.2</v>
      </c>
      <c r="G35" s="13">
        <v>0</v>
      </c>
      <c r="H35" s="10">
        <v>0</v>
      </c>
      <c r="I35" s="149">
        <v>0</v>
      </c>
      <c r="J35" s="144">
        <v>0</v>
      </c>
      <c r="K35" s="40">
        <v>0</v>
      </c>
      <c r="L35" s="42">
        <v>0</v>
      </c>
      <c r="M35" s="144">
        <v>0</v>
      </c>
      <c r="N35" s="40">
        <v>0</v>
      </c>
      <c r="O35" s="42">
        <v>0</v>
      </c>
      <c r="P35" s="440"/>
    </row>
    <row r="36" spans="1:16" s="6" customFormat="1" ht="27" customHeight="1">
      <c r="A36" s="134" t="s">
        <v>188</v>
      </c>
      <c r="B36" s="150" t="s">
        <v>68</v>
      </c>
      <c r="C36" s="435"/>
      <c r="D36" s="134"/>
      <c r="E36" s="135"/>
      <c r="F36" s="136"/>
      <c r="G36" s="151"/>
      <c r="H36" s="135"/>
      <c r="I36" s="136"/>
      <c r="J36" s="152"/>
      <c r="K36" s="153"/>
      <c r="L36" s="136"/>
      <c r="M36" s="152"/>
      <c r="N36" s="153"/>
      <c r="O36" s="136"/>
      <c r="P36" s="439" t="s">
        <v>268</v>
      </c>
    </row>
    <row r="37" spans="1:16" s="6" customFormat="1" ht="42" customHeight="1">
      <c r="A37" s="147" t="s">
        <v>300</v>
      </c>
      <c r="B37" s="143" t="s">
        <v>41</v>
      </c>
      <c r="C37" s="435"/>
      <c r="D37" s="13"/>
      <c r="E37" s="10"/>
      <c r="F37" s="42"/>
      <c r="G37" s="13"/>
      <c r="H37" s="10"/>
      <c r="I37" s="42"/>
      <c r="J37" s="144"/>
      <c r="K37" s="40"/>
      <c r="L37" s="42"/>
      <c r="M37" s="144"/>
      <c r="N37" s="40"/>
      <c r="O37" s="42"/>
      <c r="P37" s="440"/>
    </row>
    <row r="38" spans="1:16" s="6" customFormat="1" ht="48" customHeight="1">
      <c r="A38" s="134" t="s">
        <v>189</v>
      </c>
      <c r="B38" s="150" t="s">
        <v>69</v>
      </c>
      <c r="C38" s="435"/>
      <c r="D38" s="31">
        <f>D39</f>
        <v>5.5</v>
      </c>
      <c r="E38" s="169">
        <f aca="true" t="shared" si="10" ref="E38:O38">E39</f>
        <v>1.38</v>
      </c>
      <c r="F38" s="139">
        <f t="shared" si="10"/>
        <v>0.02</v>
      </c>
      <c r="G38" s="170">
        <f t="shared" si="10"/>
        <v>1.14</v>
      </c>
      <c r="H38" s="169">
        <f t="shared" si="10"/>
        <v>0.44</v>
      </c>
      <c r="I38" s="139">
        <f t="shared" si="10"/>
        <v>0.01</v>
      </c>
      <c r="J38" s="142">
        <f t="shared" si="10"/>
        <v>0</v>
      </c>
      <c r="K38" s="140">
        <f t="shared" si="10"/>
        <v>0</v>
      </c>
      <c r="L38" s="139">
        <f t="shared" si="10"/>
        <v>0</v>
      </c>
      <c r="M38" s="142">
        <f t="shared" si="10"/>
        <v>0</v>
      </c>
      <c r="N38" s="140">
        <f t="shared" si="10"/>
        <v>0</v>
      </c>
      <c r="O38" s="139">
        <f t="shared" si="10"/>
        <v>0</v>
      </c>
      <c r="P38" s="439" t="s">
        <v>315</v>
      </c>
    </row>
    <row r="39" spans="1:16" s="6" customFormat="1" ht="57.75" customHeight="1">
      <c r="A39" s="147" t="s">
        <v>190</v>
      </c>
      <c r="B39" s="34" t="s">
        <v>52</v>
      </c>
      <c r="C39" s="435"/>
      <c r="D39" s="154">
        <v>5.5</v>
      </c>
      <c r="E39" s="252">
        <v>1.38</v>
      </c>
      <c r="F39" s="155">
        <v>0.02</v>
      </c>
      <c r="G39" s="70">
        <v>1.14</v>
      </c>
      <c r="H39" s="252">
        <v>0.44</v>
      </c>
      <c r="I39" s="155">
        <v>0.01</v>
      </c>
      <c r="J39" s="156">
        <v>0</v>
      </c>
      <c r="K39" s="157">
        <v>0</v>
      </c>
      <c r="L39" s="155">
        <v>0</v>
      </c>
      <c r="M39" s="156">
        <v>0</v>
      </c>
      <c r="N39" s="157">
        <v>0</v>
      </c>
      <c r="O39" s="155">
        <v>0</v>
      </c>
      <c r="P39" s="440"/>
    </row>
    <row r="40" spans="1:16" s="6" customFormat="1" ht="12.75">
      <c r="A40" s="31" t="s">
        <v>191</v>
      </c>
      <c r="B40" s="32" t="s">
        <v>70</v>
      </c>
      <c r="C40" s="436"/>
      <c r="D40" s="158" t="s">
        <v>121</v>
      </c>
      <c r="E40" s="159" t="s">
        <v>121</v>
      </c>
      <c r="F40" s="160" t="s">
        <v>121</v>
      </c>
      <c r="G40" s="158" t="s">
        <v>121</v>
      </c>
      <c r="H40" s="159" t="s">
        <v>121</v>
      </c>
      <c r="I40" s="160" t="s">
        <v>121</v>
      </c>
      <c r="J40" s="161" t="s">
        <v>121</v>
      </c>
      <c r="K40" s="162" t="s">
        <v>121</v>
      </c>
      <c r="L40" s="160" t="s">
        <v>121</v>
      </c>
      <c r="M40" s="161" t="s">
        <v>121</v>
      </c>
      <c r="N40" s="162" t="s">
        <v>121</v>
      </c>
      <c r="O40" s="160" t="s">
        <v>121</v>
      </c>
      <c r="P40" s="322"/>
    </row>
    <row r="41" spans="1:16" s="1" customFormat="1" ht="16.5" customHeight="1" thickBot="1">
      <c r="A41" s="463" t="s">
        <v>10</v>
      </c>
      <c r="B41" s="464"/>
      <c r="C41" s="464"/>
      <c r="D41" s="464"/>
      <c r="E41" s="464"/>
      <c r="F41" s="464"/>
      <c r="G41" s="464"/>
      <c r="H41" s="464"/>
      <c r="I41" s="464"/>
      <c r="J41" s="464"/>
      <c r="K41" s="464"/>
      <c r="L41" s="464"/>
      <c r="M41" s="464"/>
      <c r="N41" s="464"/>
      <c r="O41" s="464"/>
      <c r="P41" s="465"/>
    </row>
    <row r="42" spans="1:16" s="1" customFormat="1" ht="13.5" thickBot="1">
      <c r="A42" s="163"/>
      <c r="B42" s="164" t="s">
        <v>0</v>
      </c>
      <c r="C42" s="165"/>
      <c r="D42" s="166" t="s">
        <v>121</v>
      </c>
      <c r="E42" s="296" t="s">
        <v>121</v>
      </c>
      <c r="F42" s="297" t="s">
        <v>121</v>
      </c>
      <c r="G42" s="298" t="s">
        <v>121</v>
      </c>
      <c r="H42" s="296" t="s">
        <v>121</v>
      </c>
      <c r="I42" s="299" t="s">
        <v>121</v>
      </c>
      <c r="J42" s="300" t="s">
        <v>121</v>
      </c>
      <c r="K42" s="299" t="s">
        <v>121</v>
      </c>
      <c r="L42" s="297" t="s">
        <v>121</v>
      </c>
      <c r="M42" s="300" t="s">
        <v>121</v>
      </c>
      <c r="N42" s="299" t="s">
        <v>121</v>
      </c>
      <c r="O42" s="297" t="s">
        <v>121</v>
      </c>
      <c r="P42" s="64"/>
    </row>
    <row r="43" spans="1:16" s="1" customFormat="1" ht="21.75" customHeight="1">
      <c r="A43" s="129" t="s">
        <v>192</v>
      </c>
      <c r="B43" s="130" t="s">
        <v>71</v>
      </c>
      <c r="C43" s="434" t="s">
        <v>164</v>
      </c>
      <c r="D43" s="46"/>
      <c r="E43" s="47"/>
      <c r="F43" s="167"/>
      <c r="G43" s="88"/>
      <c r="H43" s="47"/>
      <c r="I43" s="168"/>
      <c r="J43" s="46"/>
      <c r="K43" s="47"/>
      <c r="L43" s="48"/>
      <c r="M43" s="46"/>
      <c r="N43" s="47"/>
      <c r="O43" s="48"/>
      <c r="P43" s="460" t="s">
        <v>324</v>
      </c>
    </row>
    <row r="44" spans="1:16" s="1" customFormat="1" ht="47.25" customHeight="1">
      <c r="A44" s="13" t="s">
        <v>304</v>
      </c>
      <c r="B44" s="143" t="s">
        <v>105</v>
      </c>
      <c r="C44" s="435"/>
      <c r="D44" s="16"/>
      <c r="E44" s="15"/>
      <c r="F44" s="17"/>
      <c r="G44" s="82"/>
      <c r="H44" s="7"/>
      <c r="I44" s="83"/>
      <c r="J44" s="8"/>
      <c r="K44" s="7"/>
      <c r="L44" s="30"/>
      <c r="M44" s="8"/>
      <c r="N44" s="7"/>
      <c r="O44" s="30"/>
      <c r="P44" s="440"/>
    </row>
    <row r="45" spans="1:16" s="1" customFormat="1" ht="90.75" customHeight="1">
      <c r="A45" s="31" t="s">
        <v>193</v>
      </c>
      <c r="B45" s="32" t="s">
        <v>72</v>
      </c>
      <c r="C45" s="435"/>
      <c r="D45" s="27"/>
      <c r="E45" s="169"/>
      <c r="F45" s="29"/>
      <c r="G45" s="170"/>
      <c r="H45" s="169"/>
      <c r="I45" s="173"/>
      <c r="J45" s="49"/>
      <c r="K45" s="28"/>
      <c r="L45" s="50"/>
      <c r="M45" s="49"/>
      <c r="N45" s="28"/>
      <c r="O45" s="50"/>
      <c r="P45" s="81" t="s">
        <v>330</v>
      </c>
    </row>
    <row r="46" spans="1:16" s="1" customFormat="1" ht="21.75" customHeight="1">
      <c r="A46" s="31" t="s">
        <v>194</v>
      </c>
      <c r="B46" s="32" t="s">
        <v>73</v>
      </c>
      <c r="C46" s="435"/>
      <c r="D46" s="27"/>
      <c r="E46" s="28"/>
      <c r="F46" s="29"/>
      <c r="G46" s="171"/>
      <c r="H46" s="28"/>
      <c r="I46" s="172"/>
      <c r="J46" s="49"/>
      <c r="K46" s="28"/>
      <c r="L46" s="50"/>
      <c r="M46" s="49"/>
      <c r="N46" s="28"/>
      <c r="O46" s="50"/>
      <c r="P46" s="439" t="s">
        <v>316</v>
      </c>
    </row>
    <row r="47" spans="1:16" s="1" customFormat="1" ht="61.5" customHeight="1">
      <c r="A47" s="13" t="s">
        <v>279</v>
      </c>
      <c r="B47" s="34" t="s">
        <v>122</v>
      </c>
      <c r="C47" s="435"/>
      <c r="D47" s="16"/>
      <c r="E47" s="7"/>
      <c r="F47" s="17"/>
      <c r="G47" s="82"/>
      <c r="H47" s="7"/>
      <c r="I47" s="83"/>
      <c r="J47" s="8"/>
      <c r="K47" s="7"/>
      <c r="L47" s="30"/>
      <c r="M47" s="8"/>
      <c r="N47" s="7"/>
      <c r="O47" s="30"/>
      <c r="P47" s="440"/>
    </row>
    <row r="48" spans="1:16" s="1" customFormat="1" ht="18.75" customHeight="1">
      <c r="A48" s="31" t="s">
        <v>195</v>
      </c>
      <c r="B48" s="32" t="s">
        <v>74</v>
      </c>
      <c r="C48" s="435"/>
      <c r="D48" s="27"/>
      <c r="E48" s="169"/>
      <c r="F48" s="29"/>
      <c r="G48" s="171"/>
      <c r="H48" s="28"/>
      <c r="I48" s="172"/>
      <c r="J48" s="49"/>
      <c r="K48" s="28"/>
      <c r="L48" s="50"/>
      <c r="M48" s="49"/>
      <c r="N48" s="28"/>
      <c r="O48" s="50"/>
      <c r="P48" s="439" t="s">
        <v>336</v>
      </c>
    </row>
    <row r="49" spans="1:16" s="1" customFormat="1" ht="19.5" customHeight="1">
      <c r="A49" s="13" t="s">
        <v>301</v>
      </c>
      <c r="B49" s="34" t="s">
        <v>106</v>
      </c>
      <c r="C49" s="435"/>
      <c r="D49" s="16"/>
      <c r="E49" s="15"/>
      <c r="F49" s="17"/>
      <c r="G49" s="12"/>
      <c r="H49" s="10"/>
      <c r="I49" s="40"/>
      <c r="J49" s="13"/>
      <c r="K49" s="10"/>
      <c r="L49" s="42"/>
      <c r="M49" s="13"/>
      <c r="N49" s="10"/>
      <c r="O49" s="42"/>
      <c r="P49" s="447"/>
    </row>
    <row r="50" spans="1:16" s="1" customFormat="1" ht="60" customHeight="1">
      <c r="A50" s="13" t="s">
        <v>305</v>
      </c>
      <c r="B50" s="34" t="s">
        <v>107</v>
      </c>
      <c r="C50" s="435"/>
      <c r="D50" s="16"/>
      <c r="E50" s="15"/>
      <c r="F50" s="17"/>
      <c r="G50" s="12"/>
      <c r="H50" s="10"/>
      <c r="I50" s="40"/>
      <c r="J50" s="13"/>
      <c r="K50" s="10"/>
      <c r="L50" s="42"/>
      <c r="M50" s="13"/>
      <c r="N50" s="10"/>
      <c r="O50" s="42"/>
      <c r="P50" s="447"/>
    </row>
    <row r="51" spans="1:16" s="1" customFormat="1" ht="20.25" customHeight="1">
      <c r="A51" s="13" t="s">
        <v>280</v>
      </c>
      <c r="B51" s="34" t="s">
        <v>108</v>
      </c>
      <c r="C51" s="435"/>
      <c r="D51" s="16"/>
      <c r="E51" s="7"/>
      <c r="F51" s="17"/>
      <c r="G51" s="12"/>
      <c r="H51" s="10"/>
      <c r="I51" s="40"/>
      <c r="J51" s="13"/>
      <c r="K51" s="10"/>
      <c r="L51" s="42"/>
      <c r="M51" s="13"/>
      <c r="N51" s="10"/>
      <c r="O51" s="42"/>
      <c r="P51" s="440"/>
    </row>
    <row r="52" spans="1:16" s="1" customFormat="1" ht="18.75" customHeight="1">
      <c r="A52" s="31" t="s">
        <v>196</v>
      </c>
      <c r="B52" s="32" t="s">
        <v>75</v>
      </c>
      <c r="C52" s="435"/>
      <c r="D52" s="31"/>
      <c r="E52" s="140"/>
      <c r="F52" s="139"/>
      <c r="G52" s="171"/>
      <c r="H52" s="28"/>
      <c r="I52" s="172"/>
      <c r="J52" s="49"/>
      <c r="K52" s="28"/>
      <c r="L52" s="50"/>
      <c r="M52" s="49"/>
      <c r="N52" s="28"/>
      <c r="O52" s="50"/>
      <c r="P52" s="439" t="s">
        <v>319</v>
      </c>
    </row>
    <row r="53" spans="1:16" s="1" customFormat="1" ht="24" customHeight="1">
      <c r="A53" s="13" t="s">
        <v>281</v>
      </c>
      <c r="B53" s="34" t="s">
        <v>109</v>
      </c>
      <c r="C53" s="435"/>
      <c r="D53" s="13"/>
      <c r="E53" s="10"/>
      <c r="F53" s="42"/>
      <c r="G53" s="82"/>
      <c r="H53" s="7"/>
      <c r="I53" s="83"/>
      <c r="J53" s="8"/>
      <c r="K53" s="7"/>
      <c r="L53" s="30"/>
      <c r="M53" s="8"/>
      <c r="N53" s="7"/>
      <c r="O53" s="30"/>
      <c r="P53" s="440"/>
    </row>
    <row r="54" spans="1:16" s="1" customFormat="1" ht="25.5">
      <c r="A54" s="31" t="s">
        <v>197</v>
      </c>
      <c r="B54" s="32" t="s">
        <v>175</v>
      </c>
      <c r="C54" s="435"/>
      <c r="D54" s="27"/>
      <c r="E54" s="140"/>
      <c r="F54" s="29"/>
      <c r="G54" s="170"/>
      <c r="H54" s="28"/>
      <c r="I54" s="173"/>
      <c r="J54" s="27"/>
      <c r="K54" s="28"/>
      <c r="L54" s="29"/>
      <c r="M54" s="27"/>
      <c r="N54" s="28"/>
      <c r="O54" s="29"/>
      <c r="P54" s="81"/>
    </row>
    <row r="55" spans="1:16" s="1" customFormat="1" ht="78" customHeight="1">
      <c r="A55" s="13" t="s">
        <v>276</v>
      </c>
      <c r="B55" s="34" t="s">
        <v>110</v>
      </c>
      <c r="C55" s="436"/>
      <c r="D55" s="16"/>
      <c r="E55" s="15"/>
      <c r="F55" s="17"/>
      <c r="G55" s="41"/>
      <c r="H55" s="83"/>
      <c r="I55" s="39"/>
      <c r="J55" s="16"/>
      <c r="K55" s="7"/>
      <c r="L55" s="17"/>
      <c r="M55" s="16"/>
      <c r="N55" s="7"/>
      <c r="O55" s="17"/>
      <c r="P55" s="81" t="s">
        <v>318</v>
      </c>
    </row>
    <row r="56" spans="1:16" s="1" customFormat="1" ht="93.75" customHeight="1">
      <c r="A56" s="13" t="s">
        <v>306</v>
      </c>
      <c r="B56" s="34" t="s">
        <v>127</v>
      </c>
      <c r="C56" s="437" t="s">
        <v>164</v>
      </c>
      <c r="D56" s="8"/>
      <c r="E56" s="7"/>
      <c r="F56" s="30"/>
      <c r="G56" s="41"/>
      <c r="H56" s="83"/>
      <c r="I56" s="83"/>
      <c r="J56" s="8"/>
      <c r="K56" s="7"/>
      <c r="L56" s="30"/>
      <c r="M56" s="8"/>
      <c r="N56" s="7"/>
      <c r="O56" s="30"/>
      <c r="P56" s="81" t="s">
        <v>317</v>
      </c>
    </row>
    <row r="57" spans="1:16" s="1" customFormat="1" ht="18.75" customHeight="1">
      <c r="A57" s="31" t="s">
        <v>198</v>
      </c>
      <c r="B57" s="32" t="s">
        <v>76</v>
      </c>
      <c r="C57" s="435"/>
      <c r="D57" s="31"/>
      <c r="E57" s="140"/>
      <c r="F57" s="139"/>
      <c r="G57" s="142"/>
      <c r="H57" s="140"/>
      <c r="I57" s="138"/>
      <c r="J57" s="31"/>
      <c r="K57" s="140"/>
      <c r="L57" s="139"/>
      <c r="M57" s="31"/>
      <c r="N57" s="140"/>
      <c r="O57" s="139"/>
      <c r="P57" s="439" t="s">
        <v>253</v>
      </c>
    </row>
    <row r="58" spans="1:16" s="1" customFormat="1" ht="39" customHeight="1">
      <c r="A58" s="13" t="s">
        <v>282</v>
      </c>
      <c r="B58" s="143" t="s">
        <v>123</v>
      </c>
      <c r="C58" s="436"/>
      <c r="D58" s="13"/>
      <c r="E58" s="10"/>
      <c r="F58" s="42"/>
      <c r="G58" s="12"/>
      <c r="H58" s="10"/>
      <c r="I58" s="40"/>
      <c r="J58" s="13"/>
      <c r="K58" s="10"/>
      <c r="L58" s="42"/>
      <c r="M58" s="13"/>
      <c r="N58" s="10"/>
      <c r="O58" s="42"/>
      <c r="P58" s="440"/>
    </row>
    <row r="59" spans="1:16" s="1" customFormat="1" ht="16.5" customHeight="1">
      <c r="A59" s="31" t="s">
        <v>199</v>
      </c>
      <c r="B59" s="32" t="s">
        <v>77</v>
      </c>
      <c r="C59" s="437" t="s">
        <v>165</v>
      </c>
      <c r="D59" s="23"/>
      <c r="E59" s="24"/>
      <c r="F59" s="26"/>
      <c r="G59" s="33"/>
      <c r="H59" s="24"/>
      <c r="I59" s="25"/>
      <c r="J59" s="43"/>
      <c r="K59" s="44"/>
      <c r="L59" s="90"/>
      <c r="M59" s="43"/>
      <c r="N59" s="44"/>
      <c r="O59" s="90"/>
      <c r="P59" s="439" t="s">
        <v>251</v>
      </c>
    </row>
    <row r="60" spans="1:16" s="1" customFormat="1" ht="29.25" customHeight="1">
      <c r="A60" s="13" t="s">
        <v>243</v>
      </c>
      <c r="B60" s="34" t="s">
        <v>112</v>
      </c>
      <c r="C60" s="435"/>
      <c r="D60" s="35"/>
      <c r="E60" s="36"/>
      <c r="F60" s="37"/>
      <c r="G60" s="38"/>
      <c r="H60" s="36"/>
      <c r="I60" s="106"/>
      <c r="J60" s="14"/>
      <c r="K60" s="11"/>
      <c r="L60" s="104"/>
      <c r="M60" s="14"/>
      <c r="N60" s="11"/>
      <c r="O60" s="104"/>
      <c r="P60" s="447"/>
    </row>
    <row r="61" spans="1:16" s="1" customFormat="1" ht="39.75" customHeight="1">
      <c r="A61" s="13" t="s">
        <v>244</v>
      </c>
      <c r="B61" s="34" t="s">
        <v>138</v>
      </c>
      <c r="C61" s="435"/>
      <c r="D61" s="35"/>
      <c r="E61" s="36"/>
      <c r="F61" s="37"/>
      <c r="G61" s="174"/>
      <c r="H61" s="11"/>
      <c r="I61" s="106"/>
      <c r="J61" s="14"/>
      <c r="K61" s="11"/>
      <c r="L61" s="104"/>
      <c r="M61" s="14"/>
      <c r="N61" s="11"/>
      <c r="O61" s="104"/>
      <c r="P61" s="447"/>
    </row>
    <row r="62" spans="1:16" s="1" customFormat="1" ht="53.25" customHeight="1">
      <c r="A62" s="13" t="s">
        <v>245</v>
      </c>
      <c r="B62" s="34" t="s">
        <v>139</v>
      </c>
      <c r="C62" s="435"/>
      <c r="D62" s="35"/>
      <c r="E62" s="36"/>
      <c r="F62" s="37"/>
      <c r="G62" s="174"/>
      <c r="H62" s="11"/>
      <c r="I62" s="106"/>
      <c r="J62" s="14"/>
      <c r="K62" s="11"/>
      <c r="L62" s="104"/>
      <c r="M62" s="14"/>
      <c r="N62" s="11"/>
      <c r="O62" s="104"/>
      <c r="P62" s="447"/>
    </row>
    <row r="63" spans="1:16" s="1" customFormat="1" ht="27" customHeight="1">
      <c r="A63" s="13" t="s">
        <v>246</v>
      </c>
      <c r="B63" s="34" t="s">
        <v>140</v>
      </c>
      <c r="C63" s="435"/>
      <c r="D63" s="35"/>
      <c r="E63" s="36"/>
      <c r="F63" s="37"/>
      <c r="G63" s="174"/>
      <c r="H63" s="11"/>
      <c r="I63" s="106"/>
      <c r="J63" s="14"/>
      <c r="K63" s="11"/>
      <c r="L63" s="104"/>
      <c r="M63" s="14"/>
      <c r="N63" s="11"/>
      <c r="O63" s="104"/>
      <c r="P63" s="447"/>
    </row>
    <row r="64" spans="1:16" s="1" customFormat="1" ht="52.5" customHeight="1">
      <c r="A64" s="13" t="s">
        <v>247</v>
      </c>
      <c r="B64" s="34" t="s">
        <v>252</v>
      </c>
      <c r="C64" s="435"/>
      <c r="D64" s="35"/>
      <c r="E64" s="36"/>
      <c r="F64" s="37"/>
      <c r="G64" s="174"/>
      <c r="H64" s="11"/>
      <c r="I64" s="106"/>
      <c r="J64" s="14"/>
      <c r="K64" s="11"/>
      <c r="L64" s="104"/>
      <c r="M64" s="14"/>
      <c r="N64" s="11"/>
      <c r="O64" s="104"/>
      <c r="P64" s="447"/>
    </row>
    <row r="65" spans="1:16" s="1" customFormat="1" ht="26.25" customHeight="1">
      <c r="A65" s="13" t="s">
        <v>248</v>
      </c>
      <c r="B65" s="34" t="s">
        <v>141</v>
      </c>
      <c r="C65" s="435"/>
      <c r="D65" s="35"/>
      <c r="E65" s="36"/>
      <c r="F65" s="37"/>
      <c r="G65" s="38"/>
      <c r="H65" s="36"/>
      <c r="I65" s="106"/>
      <c r="J65" s="14"/>
      <c r="K65" s="11"/>
      <c r="L65" s="104"/>
      <c r="M65" s="14"/>
      <c r="N65" s="11"/>
      <c r="O65" s="104"/>
      <c r="P65" s="447"/>
    </row>
    <row r="66" spans="1:16" s="1" customFormat="1" ht="25.5" customHeight="1">
      <c r="A66" s="13" t="s">
        <v>249</v>
      </c>
      <c r="B66" s="34" t="s">
        <v>143</v>
      </c>
      <c r="C66" s="435"/>
      <c r="D66" s="35"/>
      <c r="E66" s="11"/>
      <c r="F66" s="37"/>
      <c r="G66" s="38"/>
      <c r="H66" s="11"/>
      <c r="I66" s="106"/>
      <c r="J66" s="14"/>
      <c r="K66" s="11"/>
      <c r="L66" s="104"/>
      <c r="M66" s="14"/>
      <c r="N66" s="11"/>
      <c r="O66" s="104"/>
      <c r="P66" s="447"/>
    </row>
    <row r="67" spans="1:16" s="1" customFormat="1" ht="27.75" customHeight="1" thickBot="1">
      <c r="A67" s="51" t="s">
        <v>250</v>
      </c>
      <c r="B67" s="175" t="s">
        <v>277</v>
      </c>
      <c r="C67" s="438"/>
      <c r="D67" s="176"/>
      <c r="E67" s="56"/>
      <c r="F67" s="177"/>
      <c r="G67" s="178"/>
      <c r="H67" s="56"/>
      <c r="I67" s="179"/>
      <c r="J67" s="55"/>
      <c r="K67" s="56"/>
      <c r="L67" s="57"/>
      <c r="M67" s="55"/>
      <c r="N67" s="56"/>
      <c r="O67" s="57"/>
      <c r="P67" s="461"/>
    </row>
    <row r="68" spans="1:16" s="1" customFormat="1" ht="16.5" customHeight="1" thickBot="1">
      <c r="A68" s="441" t="s">
        <v>12</v>
      </c>
      <c r="B68" s="442"/>
      <c r="C68" s="442"/>
      <c r="D68" s="442"/>
      <c r="E68" s="442"/>
      <c r="F68" s="442"/>
      <c r="G68" s="442"/>
      <c r="H68" s="442"/>
      <c r="I68" s="442"/>
      <c r="J68" s="442"/>
      <c r="K68" s="442"/>
      <c r="L68" s="442"/>
      <c r="M68" s="442"/>
      <c r="N68" s="442"/>
      <c r="O68" s="442"/>
      <c r="P68" s="443"/>
    </row>
    <row r="69" spans="1:16" s="1" customFormat="1" ht="13.5" thickBot="1">
      <c r="A69" s="180"/>
      <c r="B69" s="97" t="s">
        <v>0</v>
      </c>
      <c r="C69" s="98"/>
      <c r="D69" s="166">
        <f>D71+D73</f>
        <v>50.449806620000004</v>
      </c>
      <c r="E69" s="166">
        <f aca="true" t="shared" si="11" ref="E69:O69">E71+E73</f>
        <v>49.29486622</v>
      </c>
      <c r="F69" s="166">
        <f t="shared" si="11"/>
        <v>1.00601815</v>
      </c>
      <c r="G69" s="166">
        <f t="shared" si="11"/>
        <v>2.97844492</v>
      </c>
      <c r="H69" s="315">
        <f t="shared" si="11"/>
        <v>2.77293222</v>
      </c>
      <c r="I69" s="315">
        <f t="shared" si="11"/>
        <v>0.05659045</v>
      </c>
      <c r="J69" s="181">
        <f>J71+J73</f>
        <v>0</v>
      </c>
      <c r="K69" s="181">
        <f>K71+K73</f>
        <v>0</v>
      </c>
      <c r="L69" s="181">
        <f>L71+L73</f>
        <v>0</v>
      </c>
      <c r="M69" s="181">
        <f t="shared" si="11"/>
        <v>0</v>
      </c>
      <c r="N69" s="181">
        <f t="shared" si="11"/>
        <v>0</v>
      </c>
      <c r="O69" s="181">
        <f t="shared" si="11"/>
        <v>0</v>
      </c>
      <c r="P69" s="64"/>
    </row>
    <row r="70" spans="1:16" s="1" customFormat="1" ht="132.75" customHeight="1">
      <c r="A70" s="129" t="s">
        <v>200</v>
      </c>
      <c r="B70" s="130" t="s">
        <v>78</v>
      </c>
      <c r="C70" s="320" t="s">
        <v>166</v>
      </c>
      <c r="D70" s="46"/>
      <c r="E70" s="47"/>
      <c r="F70" s="167"/>
      <c r="G70" s="46"/>
      <c r="H70" s="47"/>
      <c r="I70" s="167"/>
      <c r="J70" s="182"/>
      <c r="K70" s="183"/>
      <c r="L70" s="184"/>
      <c r="M70" s="182"/>
      <c r="N70" s="183"/>
      <c r="O70" s="184"/>
      <c r="P70" s="66" t="s">
        <v>273</v>
      </c>
    </row>
    <row r="71" spans="1:16" s="1" customFormat="1" ht="18" customHeight="1">
      <c r="A71" s="31" t="s">
        <v>201</v>
      </c>
      <c r="B71" s="32" t="s">
        <v>182</v>
      </c>
      <c r="C71" s="437" t="s">
        <v>166</v>
      </c>
      <c r="D71" s="360">
        <f aca="true" t="shared" si="12" ref="D71:I71">D72</f>
        <v>2.97844492</v>
      </c>
      <c r="E71" s="316">
        <f t="shared" si="12"/>
        <v>2.77293222</v>
      </c>
      <c r="F71" s="294">
        <f t="shared" si="12"/>
        <v>0.05659045</v>
      </c>
      <c r="G71" s="360">
        <f t="shared" si="12"/>
        <v>2.97844492</v>
      </c>
      <c r="H71" s="316">
        <f t="shared" si="12"/>
        <v>2.77293222</v>
      </c>
      <c r="I71" s="294">
        <f t="shared" si="12"/>
        <v>0.05659045</v>
      </c>
      <c r="J71" s="74">
        <f aca="true" t="shared" si="13" ref="J71:O71">J72</f>
        <v>0</v>
      </c>
      <c r="K71" s="28">
        <f t="shared" si="13"/>
        <v>0</v>
      </c>
      <c r="L71" s="171">
        <f t="shared" si="13"/>
        <v>0</v>
      </c>
      <c r="M71" s="74">
        <f t="shared" si="13"/>
        <v>0</v>
      </c>
      <c r="N71" s="28">
        <f t="shared" si="13"/>
        <v>0</v>
      </c>
      <c r="O71" s="171">
        <f t="shared" si="13"/>
        <v>0</v>
      </c>
      <c r="P71" s="62"/>
    </row>
    <row r="72" spans="1:16" s="1" customFormat="1" ht="124.5" customHeight="1">
      <c r="A72" s="13" t="s">
        <v>202</v>
      </c>
      <c r="B72" s="34" t="s">
        <v>58</v>
      </c>
      <c r="C72" s="435"/>
      <c r="D72" s="118">
        <f>SUM(E72:F72)+0.14892225</f>
        <v>2.97844492</v>
      </c>
      <c r="E72" s="258">
        <v>2.77293222</v>
      </c>
      <c r="F72" s="261">
        <v>0.05659045</v>
      </c>
      <c r="G72" s="359">
        <f>SUM(H72:I72)+0.14892225</f>
        <v>2.97844492</v>
      </c>
      <c r="H72" s="118">
        <v>2.77293222</v>
      </c>
      <c r="I72" s="295">
        <v>0.05659045</v>
      </c>
      <c r="J72" s="82">
        <f>SUM(K72:L72)</f>
        <v>0</v>
      </c>
      <c r="K72" s="7">
        <v>0</v>
      </c>
      <c r="L72" s="30">
        <v>0</v>
      </c>
      <c r="M72" s="82">
        <f>SUM(N72:O72)</f>
        <v>0</v>
      </c>
      <c r="N72" s="7">
        <v>0</v>
      </c>
      <c r="O72" s="30">
        <v>0</v>
      </c>
      <c r="P72" s="289" t="s">
        <v>348</v>
      </c>
    </row>
    <row r="73" spans="1:16" s="1" customFormat="1" ht="33" customHeight="1">
      <c r="A73" s="31" t="s">
        <v>203</v>
      </c>
      <c r="B73" s="32" t="s">
        <v>79</v>
      </c>
      <c r="C73" s="435"/>
      <c r="D73" s="141">
        <f>D74</f>
        <v>47.4713617</v>
      </c>
      <c r="E73" s="169">
        <f aca="true" t="shared" si="14" ref="E73:O73">E74</f>
        <v>46.521934</v>
      </c>
      <c r="F73" s="170">
        <f t="shared" si="14"/>
        <v>0.9494277</v>
      </c>
      <c r="G73" s="74">
        <f t="shared" si="14"/>
        <v>0</v>
      </c>
      <c r="H73" s="28">
        <f t="shared" si="14"/>
        <v>0</v>
      </c>
      <c r="I73" s="171">
        <f t="shared" si="14"/>
        <v>0</v>
      </c>
      <c r="J73" s="74">
        <f t="shared" si="14"/>
        <v>0</v>
      </c>
      <c r="K73" s="28">
        <f t="shared" si="14"/>
        <v>0</v>
      </c>
      <c r="L73" s="171">
        <f t="shared" si="14"/>
        <v>0</v>
      </c>
      <c r="M73" s="74">
        <f t="shared" si="14"/>
        <v>0</v>
      </c>
      <c r="N73" s="28">
        <f t="shared" si="14"/>
        <v>0</v>
      </c>
      <c r="O73" s="171">
        <f t="shared" si="14"/>
        <v>0</v>
      </c>
      <c r="P73" s="62"/>
    </row>
    <row r="74" spans="1:16" s="1" customFormat="1" ht="66" customHeight="1" thickBot="1">
      <c r="A74" s="51" t="s">
        <v>240</v>
      </c>
      <c r="B74" s="34" t="s">
        <v>59</v>
      </c>
      <c r="C74" s="438"/>
      <c r="D74" s="36">
        <f>SUM(E74:F74)</f>
        <v>47.4713617</v>
      </c>
      <c r="E74" s="36">
        <v>46.521934</v>
      </c>
      <c r="F74" s="37">
        <v>0.9494277</v>
      </c>
      <c r="G74" s="82">
        <f>SUM(H74:I74)</f>
        <v>0</v>
      </c>
      <c r="H74" s="7">
        <v>0</v>
      </c>
      <c r="I74" s="30">
        <v>0</v>
      </c>
      <c r="J74" s="82">
        <f>SUM(K74:L74)</f>
        <v>0</v>
      </c>
      <c r="K74" s="7">
        <v>0</v>
      </c>
      <c r="L74" s="30">
        <v>0</v>
      </c>
      <c r="M74" s="82">
        <f>SUM(N74:O74)</f>
        <v>0</v>
      </c>
      <c r="N74" s="7">
        <v>0</v>
      </c>
      <c r="O74" s="30">
        <v>0</v>
      </c>
      <c r="P74" s="289" t="s">
        <v>329</v>
      </c>
    </row>
    <row r="75" spans="1:16" s="1" customFormat="1" ht="16.5" customHeight="1" thickBot="1">
      <c r="A75" s="441" t="s">
        <v>13</v>
      </c>
      <c r="B75" s="442"/>
      <c r="C75" s="442"/>
      <c r="D75" s="442"/>
      <c r="E75" s="442"/>
      <c r="F75" s="442"/>
      <c r="G75" s="442"/>
      <c r="H75" s="442"/>
      <c r="I75" s="442"/>
      <c r="J75" s="442"/>
      <c r="K75" s="442"/>
      <c r="L75" s="442"/>
      <c r="M75" s="442"/>
      <c r="N75" s="442"/>
      <c r="O75" s="442"/>
      <c r="P75" s="443"/>
    </row>
    <row r="76" spans="1:16" s="1" customFormat="1" ht="13.5" thickBot="1">
      <c r="A76" s="185"/>
      <c r="B76" s="124" t="s">
        <v>0</v>
      </c>
      <c r="C76" s="125"/>
      <c r="D76" s="126">
        <f aca="true" t="shared" si="15" ref="D76:O76">D77+D81</f>
        <v>85.4</v>
      </c>
      <c r="E76" s="126">
        <f t="shared" si="15"/>
        <v>82.124</v>
      </c>
      <c r="F76" s="126">
        <f t="shared" si="15"/>
        <v>1.676</v>
      </c>
      <c r="G76" s="127">
        <f t="shared" si="15"/>
        <v>0</v>
      </c>
      <c r="H76" s="127">
        <f t="shared" si="15"/>
        <v>0</v>
      </c>
      <c r="I76" s="127">
        <f t="shared" si="15"/>
        <v>0</v>
      </c>
      <c r="J76" s="127">
        <f>J77+J81</f>
        <v>0</v>
      </c>
      <c r="K76" s="127">
        <f>K77+K81</f>
        <v>0</v>
      </c>
      <c r="L76" s="127">
        <f>L77+L81</f>
        <v>0</v>
      </c>
      <c r="M76" s="127">
        <f t="shared" si="15"/>
        <v>0</v>
      </c>
      <c r="N76" s="127">
        <f t="shared" si="15"/>
        <v>0</v>
      </c>
      <c r="O76" s="127">
        <f t="shared" si="15"/>
        <v>0</v>
      </c>
      <c r="P76" s="186"/>
    </row>
    <row r="77" spans="1:16" s="1" customFormat="1" ht="23.25" customHeight="1">
      <c r="A77" s="129" t="s">
        <v>204</v>
      </c>
      <c r="B77" s="130" t="s">
        <v>80</v>
      </c>
      <c r="C77" s="434" t="s">
        <v>167</v>
      </c>
      <c r="D77" s="112">
        <f>D78</f>
        <v>15.4</v>
      </c>
      <c r="E77" s="102">
        <f aca="true" t="shared" si="16" ref="E77:O77">E78</f>
        <v>13.524</v>
      </c>
      <c r="F77" s="113">
        <f t="shared" si="16"/>
        <v>0.276</v>
      </c>
      <c r="G77" s="182">
        <f t="shared" si="16"/>
        <v>0</v>
      </c>
      <c r="H77" s="192">
        <f t="shared" si="16"/>
        <v>0</v>
      </c>
      <c r="I77" s="193">
        <f t="shared" si="16"/>
        <v>0</v>
      </c>
      <c r="J77" s="182">
        <f t="shared" si="16"/>
        <v>0</v>
      </c>
      <c r="K77" s="192">
        <f t="shared" si="16"/>
        <v>0</v>
      </c>
      <c r="L77" s="193">
        <f t="shared" si="16"/>
        <v>0</v>
      </c>
      <c r="M77" s="182">
        <f t="shared" si="16"/>
        <v>0</v>
      </c>
      <c r="N77" s="192">
        <f t="shared" si="16"/>
        <v>0</v>
      </c>
      <c r="O77" s="193">
        <f t="shared" si="16"/>
        <v>0</v>
      </c>
      <c r="P77" s="62"/>
    </row>
    <row r="78" spans="1:16" s="1" customFormat="1" ht="30.75" customHeight="1">
      <c r="A78" s="13" t="s">
        <v>307</v>
      </c>
      <c r="B78" s="34" t="s">
        <v>60</v>
      </c>
      <c r="C78" s="435"/>
      <c r="D78" s="35">
        <v>15.4</v>
      </c>
      <c r="E78" s="36">
        <v>13.524</v>
      </c>
      <c r="F78" s="37">
        <v>0.276</v>
      </c>
      <c r="G78" s="77">
        <v>0</v>
      </c>
      <c r="H78" s="7">
        <v>0</v>
      </c>
      <c r="I78" s="82">
        <v>0</v>
      </c>
      <c r="J78" s="77">
        <v>0</v>
      </c>
      <c r="K78" s="7">
        <v>0</v>
      </c>
      <c r="L78" s="82">
        <v>0</v>
      </c>
      <c r="M78" s="77">
        <v>0</v>
      </c>
      <c r="N78" s="7">
        <v>0</v>
      </c>
      <c r="O78" s="82">
        <v>0</v>
      </c>
      <c r="P78" s="65" t="s">
        <v>181</v>
      </c>
    </row>
    <row r="79" spans="1:16" s="1" customFormat="1" ht="104.25" customHeight="1">
      <c r="A79" s="31" t="s">
        <v>205</v>
      </c>
      <c r="B79" s="317" t="s">
        <v>124</v>
      </c>
      <c r="C79" s="93" t="s">
        <v>168</v>
      </c>
      <c r="D79" s="27" t="s">
        <v>121</v>
      </c>
      <c r="E79" s="169" t="s">
        <v>121</v>
      </c>
      <c r="F79" s="29" t="s">
        <v>121</v>
      </c>
      <c r="G79" s="27" t="s">
        <v>121</v>
      </c>
      <c r="H79" s="44" t="s">
        <v>121</v>
      </c>
      <c r="I79" s="29" t="s">
        <v>121</v>
      </c>
      <c r="J79" s="85" t="s">
        <v>121</v>
      </c>
      <c r="K79" s="45" t="s">
        <v>121</v>
      </c>
      <c r="L79" s="90" t="s">
        <v>121</v>
      </c>
      <c r="M79" s="85" t="s">
        <v>121</v>
      </c>
      <c r="N79" s="45" t="s">
        <v>121</v>
      </c>
      <c r="O79" s="90" t="s">
        <v>121</v>
      </c>
      <c r="P79" s="62"/>
    </row>
    <row r="80" spans="1:16" s="1" customFormat="1" ht="63.75" customHeight="1">
      <c r="A80" s="31" t="s">
        <v>206</v>
      </c>
      <c r="B80" s="32" t="s">
        <v>81</v>
      </c>
      <c r="C80" s="437" t="s">
        <v>351</v>
      </c>
      <c r="D80" s="301"/>
      <c r="E80" s="189"/>
      <c r="F80" s="302"/>
      <c r="G80" s="301"/>
      <c r="H80" s="189"/>
      <c r="I80" s="302"/>
      <c r="J80" s="303"/>
      <c r="K80" s="304"/>
      <c r="L80" s="305"/>
      <c r="M80" s="303"/>
      <c r="N80" s="304"/>
      <c r="O80" s="305"/>
      <c r="P80" s="34" t="s">
        <v>322</v>
      </c>
    </row>
    <row r="81" spans="1:16" s="1" customFormat="1" ht="24.75" customHeight="1">
      <c r="A81" s="31" t="s">
        <v>207</v>
      </c>
      <c r="B81" s="32" t="s">
        <v>82</v>
      </c>
      <c r="C81" s="435"/>
      <c r="D81" s="84">
        <f>D82</f>
        <v>70</v>
      </c>
      <c r="E81" s="24">
        <f aca="true" t="shared" si="17" ref="E81:O81">E82</f>
        <v>68.6</v>
      </c>
      <c r="F81" s="33">
        <f t="shared" si="17"/>
        <v>1.4</v>
      </c>
      <c r="G81" s="74">
        <f t="shared" si="17"/>
        <v>0</v>
      </c>
      <c r="H81" s="28">
        <f t="shared" si="17"/>
        <v>0</v>
      </c>
      <c r="I81" s="171">
        <f t="shared" si="17"/>
        <v>0</v>
      </c>
      <c r="J81" s="74">
        <f t="shared" si="17"/>
        <v>0</v>
      </c>
      <c r="K81" s="28">
        <f t="shared" si="17"/>
        <v>0</v>
      </c>
      <c r="L81" s="171">
        <f t="shared" si="17"/>
        <v>0</v>
      </c>
      <c r="M81" s="74">
        <f t="shared" si="17"/>
        <v>0</v>
      </c>
      <c r="N81" s="28">
        <f t="shared" si="17"/>
        <v>0</v>
      </c>
      <c r="O81" s="171">
        <f t="shared" si="17"/>
        <v>0</v>
      </c>
      <c r="P81" s="62"/>
    </row>
    <row r="82" spans="1:16" s="1" customFormat="1" ht="52.5" customHeight="1">
      <c r="A82" s="13" t="s">
        <v>302</v>
      </c>
      <c r="B82" s="92" t="s">
        <v>113</v>
      </c>
      <c r="C82" s="436"/>
      <c r="D82" s="36">
        <f>SUM(E82:F82)</f>
        <v>70</v>
      </c>
      <c r="E82" s="36">
        <v>68.6</v>
      </c>
      <c r="F82" s="37">
        <v>1.4</v>
      </c>
      <c r="G82" s="82">
        <f>SUM(H82:I82)</f>
        <v>0</v>
      </c>
      <c r="H82" s="7">
        <v>0</v>
      </c>
      <c r="I82" s="30">
        <v>0</v>
      </c>
      <c r="J82" s="82">
        <f>SUM(K82:L82)</f>
        <v>0</v>
      </c>
      <c r="K82" s="7">
        <v>0</v>
      </c>
      <c r="L82" s="30">
        <v>0</v>
      </c>
      <c r="M82" s="82">
        <f>SUM(N82:O82)</f>
        <v>0</v>
      </c>
      <c r="N82" s="7">
        <v>0</v>
      </c>
      <c r="O82" s="30">
        <v>0</v>
      </c>
      <c r="P82" s="34" t="s">
        <v>334</v>
      </c>
    </row>
    <row r="83" spans="1:16" s="1" customFormat="1" ht="21.75" customHeight="1">
      <c r="A83" s="31" t="s">
        <v>208</v>
      </c>
      <c r="B83" s="32" t="s">
        <v>83</v>
      </c>
      <c r="C83" s="437" t="s">
        <v>350</v>
      </c>
      <c r="D83" s="27" t="s">
        <v>121</v>
      </c>
      <c r="E83" s="169" t="s">
        <v>121</v>
      </c>
      <c r="F83" s="50" t="s">
        <v>121</v>
      </c>
      <c r="G83" s="27" t="s">
        <v>121</v>
      </c>
      <c r="H83" s="169" t="s">
        <v>121</v>
      </c>
      <c r="I83" s="50" t="s">
        <v>121</v>
      </c>
      <c r="J83" s="84" t="s">
        <v>121</v>
      </c>
      <c r="K83" s="25" t="s">
        <v>121</v>
      </c>
      <c r="L83" s="90" t="s">
        <v>121</v>
      </c>
      <c r="M83" s="84" t="s">
        <v>121</v>
      </c>
      <c r="N83" s="25" t="s">
        <v>121</v>
      </c>
      <c r="O83" s="90" t="s">
        <v>121</v>
      </c>
      <c r="P83" s="62"/>
    </row>
    <row r="84" spans="1:16" s="1" customFormat="1" ht="21.75" customHeight="1" thickBot="1">
      <c r="A84" s="31" t="s">
        <v>209</v>
      </c>
      <c r="B84" s="32" t="s">
        <v>239</v>
      </c>
      <c r="C84" s="436"/>
      <c r="D84" s="27" t="s">
        <v>121</v>
      </c>
      <c r="E84" s="169" t="s">
        <v>121</v>
      </c>
      <c r="F84" s="29" t="s">
        <v>121</v>
      </c>
      <c r="G84" s="49" t="s">
        <v>121</v>
      </c>
      <c r="H84" s="28" t="s">
        <v>121</v>
      </c>
      <c r="I84" s="50" t="s">
        <v>121</v>
      </c>
      <c r="J84" s="85" t="s">
        <v>121</v>
      </c>
      <c r="K84" s="45" t="s">
        <v>121</v>
      </c>
      <c r="L84" s="90" t="s">
        <v>121</v>
      </c>
      <c r="M84" s="85" t="s">
        <v>121</v>
      </c>
      <c r="N84" s="45" t="s">
        <v>121</v>
      </c>
      <c r="O84" s="90" t="s">
        <v>121</v>
      </c>
      <c r="P84" s="62"/>
    </row>
    <row r="85" spans="1:16" s="1" customFormat="1" ht="16.5" customHeight="1" thickBot="1">
      <c r="A85" s="441" t="s">
        <v>14</v>
      </c>
      <c r="B85" s="442"/>
      <c r="C85" s="455"/>
      <c r="D85" s="442"/>
      <c r="E85" s="442"/>
      <c r="F85" s="442"/>
      <c r="G85" s="442"/>
      <c r="H85" s="442"/>
      <c r="I85" s="442"/>
      <c r="J85" s="442"/>
      <c r="K85" s="442"/>
      <c r="L85" s="442"/>
      <c r="M85" s="442"/>
      <c r="N85" s="442"/>
      <c r="O85" s="442"/>
      <c r="P85" s="443"/>
    </row>
    <row r="86" spans="1:16" s="1" customFormat="1" ht="13.5" thickBot="1">
      <c r="A86" s="180"/>
      <c r="B86" s="190" t="s">
        <v>0</v>
      </c>
      <c r="C86" s="164"/>
      <c r="D86" s="166">
        <f>D87</f>
        <v>888.6775177299999</v>
      </c>
      <c r="E86" s="166">
        <f aca="true" t="shared" si="18" ref="E86:O86">E87</f>
        <v>791.8852999999999</v>
      </c>
      <c r="F86" s="166">
        <f t="shared" si="18"/>
        <v>96.79221773</v>
      </c>
      <c r="G86" s="166">
        <f t="shared" si="18"/>
        <v>43.17235745</v>
      </c>
      <c r="H86" s="181">
        <f t="shared" si="18"/>
        <v>0</v>
      </c>
      <c r="I86" s="166">
        <f t="shared" si="18"/>
        <v>43.17235745</v>
      </c>
      <c r="J86" s="315">
        <f t="shared" si="18"/>
        <v>37.298962</v>
      </c>
      <c r="K86" s="315">
        <f t="shared" si="18"/>
        <v>0</v>
      </c>
      <c r="L86" s="315">
        <f t="shared" si="18"/>
        <v>37.298962</v>
      </c>
      <c r="M86" s="315">
        <f t="shared" si="18"/>
        <v>12.914045</v>
      </c>
      <c r="N86" s="315">
        <f t="shared" si="18"/>
        <v>0</v>
      </c>
      <c r="O86" s="315">
        <f t="shared" si="18"/>
        <v>12.914045</v>
      </c>
      <c r="P86" s="64"/>
    </row>
    <row r="87" spans="1:16" s="1" customFormat="1" ht="13.5" customHeight="1">
      <c r="A87" s="129" t="s">
        <v>210</v>
      </c>
      <c r="B87" s="191" t="s">
        <v>146</v>
      </c>
      <c r="C87" s="434" t="s">
        <v>169</v>
      </c>
      <c r="D87" s="73">
        <f>D88+D91</f>
        <v>888.6775177299999</v>
      </c>
      <c r="E87" s="76">
        <f aca="true" t="shared" si="19" ref="E87:O87">E88+E91</f>
        <v>791.8852999999999</v>
      </c>
      <c r="F87" s="88">
        <f t="shared" si="19"/>
        <v>96.79221773</v>
      </c>
      <c r="G87" s="73">
        <f t="shared" si="19"/>
        <v>43.17235745</v>
      </c>
      <c r="H87" s="192">
        <f t="shared" si="19"/>
        <v>0</v>
      </c>
      <c r="I87" s="88">
        <f t="shared" si="19"/>
        <v>43.17235745</v>
      </c>
      <c r="J87" s="254">
        <f>J88+J91</f>
        <v>37.298962</v>
      </c>
      <c r="K87" s="352">
        <f>K88+K91</f>
        <v>0</v>
      </c>
      <c r="L87" s="355">
        <f>L88+L91</f>
        <v>37.298962</v>
      </c>
      <c r="M87" s="254">
        <f t="shared" si="19"/>
        <v>12.914045</v>
      </c>
      <c r="N87" s="352">
        <f t="shared" si="19"/>
        <v>0</v>
      </c>
      <c r="O87" s="355">
        <f t="shared" si="19"/>
        <v>12.914045</v>
      </c>
      <c r="P87" s="61"/>
    </row>
    <row r="88" spans="1:16" s="1" customFormat="1" ht="91.5" customHeight="1">
      <c r="A88" s="13" t="s">
        <v>211</v>
      </c>
      <c r="B88" s="197" t="s">
        <v>335</v>
      </c>
      <c r="C88" s="435"/>
      <c r="D88" s="16">
        <f>F88+E88</f>
        <v>96.79221773</v>
      </c>
      <c r="E88" s="7">
        <v>0</v>
      </c>
      <c r="F88" s="17">
        <f>I88+53.61986028</f>
        <v>96.79221773</v>
      </c>
      <c r="G88" s="16">
        <f>H88+I88</f>
        <v>43.17235745</v>
      </c>
      <c r="H88" s="7">
        <v>0</v>
      </c>
      <c r="I88" s="17">
        <v>43.17235745</v>
      </c>
      <c r="J88" s="260">
        <f>K88+L88</f>
        <v>37.298962</v>
      </c>
      <c r="K88" s="356">
        <v>0</v>
      </c>
      <c r="L88" s="357">
        <f>12.914045+24.384917</f>
        <v>37.298962</v>
      </c>
      <c r="M88" s="260">
        <f>N88+O88</f>
        <v>12.914045</v>
      </c>
      <c r="N88" s="356">
        <v>0</v>
      </c>
      <c r="O88" s="357">
        <v>12.914045</v>
      </c>
      <c r="P88" s="289" t="s">
        <v>352</v>
      </c>
    </row>
    <row r="89" spans="1:16" s="1" customFormat="1" ht="27.75" customHeight="1">
      <c r="A89" s="13" t="s">
        <v>241</v>
      </c>
      <c r="B89" s="197" t="s">
        <v>136</v>
      </c>
      <c r="C89" s="435"/>
      <c r="D89" s="16"/>
      <c r="E89" s="15"/>
      <c r="F89" s="17"/>
      <c r="G89" s="16"/>
      <c r="H89" s="15"/>
      <c r="I89" s="17"/>
      <c r="J89" s="8"/>
      <c r="K89" s="7"/>
      <c r="L89" s="30"/>
      <c r="M89" s="8"/>
      <c r="N89" s="7"/>
      <c r="O89" s="30"/>
      <c r="P89" s="343"/>
    </row>
    <row r="90" spans="1:16" s="1" customFormat="1" ht="15.75" customHeight="1">
      <c r="A90" s="147" t="s">
        <v>303</v>
      </c>
      <c r="B90" s="198" t="s">
        <v>135</v>
      </c>
      <c r="C90" s="435"/>
      <c r="D90" s="18"/>
      <c r="E90" s="20"/>
      <c r="F90" s="21"/>
      <c r="G90" s="18"/>
      <c r="H90" s="22"/>
      <c r="I90" s="21"/>
      <c r="J90" s="8"/>
      <c r="K90" s="7"/>
      <c r="L90" s="30"/>
      <c r="M90" s="8"/>
      <c r="N90" s="7"/>
      <c r="O90" s="30"/>
      <c r="P90" s="343"/>
    </row>
    <row r="91" spans="1:16" s="1" customFormat="1" ht="58.5" customHeight="1">
      <c r="A91" s="147"/>
      <c r="B91" s="197" t="s">
        <v>134</v>
      </c>
      <c r="C91" s="435"/>
      <c r="D91" s="18">
        <f>E91+F91</f>
        <v>791.8852999999999</v>
      </c>
      <c r="E91" s="15">
        <f>60.1+138.535+156.258432+201.78+109.575102+77.528766+48.108</f>
        <v>791.8852999999999</v>
      </c>
      <c r="F91" s="79">
        <v>0</v>
      </c>
      <c r="G91" s="19">
        <v>0</v>
      </c>
      <c r="H91" s="20">
        <v>0</v>
      </c>
      <c r="I91" s="21">
        <v>0</v>
      </c>
      <c r="J91" s="8">
        <v>0</v>
      </c>
      <c r="K91" s="7">
        <v>0</v>
      </c>
      <c r="L91" s="30">
        <v>0</v>
      </c>
      <c r="M91" s="8">
        <v>0</v>
      </c>
      <c r="N91" s="7">
        <v>0</v>
      </c>
      <c r="O91" s="30">
        <v>0</v>
      </c>
      <c r="P91" s="289" t="s">
        <v>328</v>
      </c>
    </row>
    <row r="92" spans="1:16" s="1" customFormat="1" ht="12.75">
      <c r="A92" s="31" t="s">
        <v>212</v>
      </c>
      <c r="B92" s="199" t="s">
        <v>145</v>
      </c>
      <c r="C92" s="435"/>
      <c r="D92" s="27" t="s">
        <v>121</v>
      </c>
      <c r="E92" s="28" t="s">
        <v>121</v>
      </c>
      <c r="F92" s="29" t="s">
        <v>121</v>
      </c>
      <c r="G92" s="27" t="s">
        <v>121</v>
      </c>
      <c r="H92" s="28" t="s">
        <v>121</v>
      </c>
      <c r="I92" s="29" t="s">
        <v>121</v>
      </c>
      <c r="J92" s="49" t="s">
        <v>121</v>
      </c>
      <c r="K92" s="28" t="s">
        <v>121</v>
      </c>
      <c r="L92" s="50" t="s">
        <v>121</v>
      </c>
      <c r="M92" s="49" t="s">
        <v>121</v>
      </c>
      <c r="N92" s="28" t="s">
        <v>121</v>
      </c>
      <c r="O92" s="50" t="s">
        <v>121</v>
      </c>
      <c r="P92" s="62"/>
    </row>
    <row r="93" spans="1:16" s="1" customFormat="1" ht="12.75">
      <c r="A93" s="31" t="s">
        <v>213</v>
      </c>
      <c r="B93" s="199" t="s">
        <v>155</v>
      </c>
      <c r="C93" s="435"/>
      <c r="D93" s="27"/>
      <c r="E93" s="169"/>
      <c r="F93" s="29"/>
      <c r="G93" s="27"/>
      <c r="H93" s="28"/>
      <c r="I93" s="29"/>
      <c r="J93" s="200"/>
      <c r="K93" s="28"/>
      <c r="L93" s="201"/>
      <c r="M93" s="200"/>
      <c r="N93" s="28"/>
      <c r="O93" s="201"/>
      <c r="P93" s="444" t="s">
        <v>323</v>
      </c>
    </row>
    <row r="94" spans="1:16" s="1" customFormat="1" ht="40.5" customHeight="1" thickBot="1">
      <c r="A94" s="202" t="s">
        <v>308</v>
      </c>
      <c r="B94" s="203" t="s">
        <v>147</v>
      </c>
      <c r="C94" s="438"/>
      <c r="D94" s="204"/>
      <c r="E94" s="205"/>
      <c r="F94" s="206"/>
      <c r="G94" s="204"/>
      <c r="H94" s="9"/>
      <c r="I94" s="206"/>
      <c r="J94" s="207"/>
      <c r="K94" s="9"/>
      <c r="L94" s="208"/>
      <c r="M94" s="207"/>
      <c r="N94" s="9"/>
      <c r="O94" s="208"/>
      <c r="P94" s="462"/>
    </row>
    <row r="95" spans="1:16" s="1" customFormat="1" ht="16.5" customHeight="1" thickBot="1">
      <c r="A95" s="441" t="s">
        <v>15</v>
      </c>
      <c r="B95" s="442"/>
      <c r="C95" s="442"/>
      <c r="D95" s="442"/>
      <c r="E95" s="442"/>
      <c r="F95" s="442"/>
      <c r="G95" s="442"/>
      <c r="H95" s="442"/>
      <c r="I95" s="442"/>
      <c r="J95" s="442"/>
      <c r="K95" s="442"/>
      <c r="L95" s="442"/>
      <c r="M95" s="442"/>
      <c r="N95" s="442"/>
      <c r="O95" s="442"/>
      <c r="P95" s="443"/>
    </row>
    <row r="96" spans="1:16" s="4" customFormat="1" ht="13.5" customHeight="1" thickBot="1">
      <c r="A96" s="180"/>
      <c r="B96" s="97" t="s">
        <v>0</v>
      </c>
      <c r="C96" s="98"/>
      <c r="D96" s="58" t="s">
        <v>121</v>
      </c>
      <c r="E96" s="59" t="s">
        <v>121</v>
      </c>
      <c r="F96" s="60" t="s">
        <v>121</v>
      </c>
      <c r="G96" s="209" t="s">
        <v>121</v>
      </c>
      <c r="H96" s="210" t="s">
        <v>121</v>
      </c>
      <c r="I96" s="211" t="s">
        <v>121</v>
      </c>
      <c r="J96" s="212" t="s">
        <v>121</v>
      </c>
      <c r="K96" s="213" t="s">
        <v>121</v>
      </c>
      <c r="L96" s="211" t="s">
        <v>121</v>
      </c>
      <c r="M96" s="212" t="s">
        <v>121</v>
      </c>
      <c r="N96" s="213" t="s">
        <v>121</v>
      </c>
      <c r="O96" s="211" t="s">
        <v>121</v>
      </c>
      <c r="P96" s="64"/>
    </row>
    <row r="97" spans="1:16" s="1" customFormat="1" ht="48" customHeight="1">
      <c r="A97" s="129" t="s">
        <v>214</v>
      </c>
      <c r="B97" s="130" t="s">
        <v>85</v>
      </c>
      <c r="C97" s="434" t="s">
        <v>170</v>
      </c>
      <c r="D97" s="112"/>
      <c r="E97" s="214"/>
      <c r="F97" s="215"/>
      <c r="G97" s="187"/>
      <c r="H97" s="69"/>
      <c r="I97" s="216"/>
      <c r="J97" s="187"/>
      <c r="K97" s="69"/>
      <c r="L97" s="216"/>
      <c r="M97" s="187"/>
      <c r="N97" s="69"/>
      <c r="O97" s="216"/>
      <c r="P97" s="460" t="s">
        <v>242</v>
      </c>
    </row>
    <row r="98" spans="1:16" s="1" customFormat="1" ht="44.25" customHeight="1">
      <c r="A98" s="31" t="s">
        <v>215</v>
      </c>
      <c r="B98" s="32" t="s">
        <v>86</v>
      </c>
      <c r="C98" s="435"/>
      <c r="D98" s="84"/>
      <c r="E98" s="25"/>
      <c r="F98" s="26"/>
      <c r="G98" s="31"/>
      <c r="H98" s="140"/>
      <c r="I98" s="139"/>
      <c r="J98" s="85"/>
      <c r="K98" s="45"/>
      <c r="L98" s="90"/>
      <c r="M98" s="85"/>
      <c r="N98" s="45"/>
      <c r="O98" s="90"/>
      <c r="P98" s="447"/>
    </row>
    <row r="99" spans="1:16" s="1" customFormat="1" ht="30" customHeight="1" thickBot="1">
      <c r="A99" s="31" t="s">
        <v>216</v>
      </c>
      <c r="B99" s="32" t="s">
        <v>87</v>
      </c>
      <c r="C99" s="93" t="s">
        <v>171</v>
      </c>
      <c r="D99" s="217"/>
      <c r="E99" s="218"/>
      <c r="F99" s="215"/>
      <c r="G99" s="67"/>
      <c r="H99" s="68"/>
      <c r="I99" s="216"/>
      <c r="J99" s="187"/>
      <c r="K99" s="69"/>
      <c r="L99" s="216"/>
      <c r="M99" s="187"/>
      <c r="N99" s="69"/>
      <c r="O99" s="216"/>
      <c r="P99" s="461"/>
    </row>
    <row r="100" spans="1:16" s="1" customFormat="1" ht="16.5" customHeight="1" thickBot="1">
      <c r="A100" s="441" t="s">
        <v>22</v>
      </c>
      <c r="B100" s="442"/>
      <c r="C100" s="442"/>
      <c r="D100" s="442"/>
      <c r="E100" s="442"/>
      <c r="F100" s="442"/>
      <c r="G100" s="442"/>
      <c r="H100" s="442"/>
      <c r="I100" s="442"/>
      <c r="J100" s="442"/>
      <c r="K100" s="442"/>
      <c r="L100" s="442"/>
      <c r="M100" s="442"/>
      <c r="N100" s="442"/>
      <c r="O100" s="442"/>
      <c r="P100" s="443"/>
    </row>
    <row r="101" spans="1:16" s="4" customFormat="1" ht="13.5" thickBot="1">
      <c r="A101" s="219"/>
      <c r="B101" s="220" t="s">
        <v>0</v>
      </c>
      <c r="C101" s="221"/>
      <c r="D101" s="222" t="s">
        <v>121</v>
      </c>
      <c r="E101" s="223" t="s">
        <v>121</v>
      </c>
      <c r="F101" s="224" t="s">
        <v>121</v>
      </c>
      <c r="G101" s="225" t="s">
        <v>121</v>
      </c>
      <c r="H101" s="226" t="s">
        <v>121</v>
      </c>
      <c r="I101" s="227" t="s">
        <v>121</v>
      </c>
      <c r="J101" s="228" t="s">
        <v>121</v>
      </c>
      <c r="K101" s="226" t="s">
        <v>121</v>
      </c>
      <c r="L101" s="229" t="s">
        <v>121</v>
      </c>
      <c r="M101" s="228" t="s">
        <v>121</v>
      </c>
      <c r="N101" s="226" t="s">
        <v>121</v>
      </c>
      <c r="O101" s="229" t="s">
        <v>121</v>
      </c>
      <c r="P101" s="64"/>
    </row>
    <row r="102" spans="1:16" s="1" customFormat="1" ht="15" customHeight="1">
      <c r="A102" s="333" t="s">
        <v>217</v>
      </c>
      <c r="B102" s="334" t="s">
        <v>88</v>
      </c>
      <c r="C102" s="448" t="s">
        <v>172</v>
      </c>
      <c r="D102" s="333"/>
      <c r="E102" s="335"/>
      <c r="F102" s="336"/>
      <c r="G102" s="337"/>
      <c r="H102" s="338"/>
      <c r="I102" s="339"/>
      <c r="J102" s="340"/>
      <c r="K102" s="341"/>
      <c r="L102" s="342"/>
      <c r="M102" s="340"/>
      <c r="N102" s="341"/>
      <c r="O102" s="342"/>
      <c r="P102" s="451"/>
    </row>
    <row r="103" spans="1:16" s="1" customFormat="1" ht="15.75" customHeight="1">
      <c r="A103" s="230" t="s">
        <v>218</v>
      </c>
      <c r="B103" s="231" t="s">
        <v>89</v>
      </c>
      <c r="C103" s="449"/>
      <c r="D103" s="232"/>
      <c r="E103" s="233"/>
      <c r="F103" s="234"/>
      <c r="G103" s="235"/>
      <c r="H103" s="236"/>
      <c r="I103" s="237"/>
      <c r="J103" s="238"/>
      <c r="K103" s="239"/>
      <c r="L103" s="240"/>
      <c r="M103" s="238"/>
      <c r="N103" s="239"/>
      <c r="O103" s="240"/>
      <c r="P103" s="452"/>
    </row>
    <row r="104" spans="1:16" s="1" customFormat="1" ht="16.5" customHeight="1">
      <c r="A104" s="230" t="s">
        <v>219</v>
      </c>
      <c r="B104" s="231" t="s">
        <v>90</v>
      </c>
      <c r="C104" s="449"/>
      <c r="D104" s="232"/>
      <c r="E104" s="233"/>
      <c r="F104" s="234"/>
      <c r="G104" s="241"/>
      <c r="H104" s="239"/>
      <c r="I104" s="242"/>
      <c r="J104" s="238"/>
      <c r="K104" s="239"/>
      <c r="L104" s="240"/>
      <c r="M104" s="238"/>
      <c r="N104" s="239"/>
      <c r="O104" s="240"/>
      <c r="P104" s="452"/>
    </row>
    <row r="105" spans="1:16" s="1" customFormat="1" ht="16.5" customHeight="1">
      <c r="A105" s="230" t="s">
        <v>220</v>
      </c>
      <c r="B105" s="231" t="s">
        <v>174</v>
      </c>
      <c r="C105" s="449"/>
      <c r="D105" s="232"/>
      <c r="E105" s="233"/>
      <c r="F105" s="234"/>
      <c r="G105" s="241"/>
      <c r="H105" s="239"/>
      <c r="I105" s="242"/>
      <c r="J105" s="238"/>
      <c r="K105" s="239"/>
      <c r="L105" s="240"/>
      <c r="M105" s="238"/>
      <c r="N105" s="239"/>
      <c r="O105" s="240"/>
      <c r="P105" s="452"/>
    </row>
    <row r="106" spans="1:16" s="1" customFormat="1" ht="15.75" customHeight="1">
      <c r="A106" s="230" t="s">
        <v>221</v>
      </c>
      <c r="B106" s="231" t="s">
        <v>91</v>
      </c>
      <c r="C106" s="449"/>
      <c r="D106" s="232"/>
      <c r="E106" s="233"/>
      <c r="F106" s="234"/>
      <c r="G106" s="241"/>
      <c r="H106" s="239"/>
      <c r="I106" s="242"/>
      <c r="J106" s="238"/>
      <c r="K106" s="239"/>
      <c r="L106" s="240"/>
      <c r="M106" s="238"/>
      <c r="N106" s="239"/>
      <c r="O106" s="240"/>
      <c r="P106" s="452"/>
    </row>
    <row r="107" spans="1:16" s="1" customFormat="1" ht="15" customHeight="1">
      <c r="A107" s="230" t="s">
        <v>222</v>
      </c>
      <c r="B107" s="231" t="s">
        <v>92</v>
      </c>
      <c r="C107" s="450"/>
      <c r="D107" s="232"/>
      <c r="E107" s="233"/>
      <c r="F107" s="234"/>
      <c r="G107" s="241"/>
      <c r="H107" s="239"/>
      <c r="I107" s="242"/>
      <c r="J107" s="238"/>
      <c r="K107" s="239"/>
      <c r="L107" s="240"/>
      <c r="M107" s="238"/>
      <c r="N107" s="239"/>
      <c r="O107" s="240"/>
      <c r="P107" s="453"/>
    </row>
    <row r="108" spans="1:16" s="1" customFormat="1" ht="16.5" customHeight="1" thickBot="1">
      <c r="A108" s="454" t="s">
        <v>16</v>
      </c>
      <c r="B108" s="455"/>
      <c r="C108" s="455"/>
      <c r="D108" s="455"/>
      <c r="E108" s="455"/>
      <c r="F108" s="455"/>
      <c r="G108" s="455"/>
      <c r="H108" s="455"/>
      <c r="I108" s="455"/>
      <c r="J108" s="455"/>
      <c r="K108" s="455"/>
      <c r="L108" s="455"/>
      <c r="M108" s="455"/>
      <c r="N108" s="455"/>
      <c r="O108" s="455"/>
      <c r="P108" s="456"/>
    </row>
    <row r="109" spans="1:16" s="1" customFormat="1" ht="14.25" customHeight="1" thickBot="1">
      <c r="A109" s="180"/>
      <c r="B109" s="97" t="s">
        <v>0</v>
      </c>
      <c r="C109" s="98"/>
      <c r="D109" s="58"/>
      <c r="E109" s="59"/>
      <c r="F109" s="60"/>
      <c r="G109" s="58"/>
      <c r="H109" s="59"/>
      <c r="I109" s="60"/>
      <c r="J109" s="243"/>
      <c r="K109" s="244"/>
      <c r="L109" s="245"/>
      <c r="M109" s="243"/>
      <c r="N109" s="244"/>
      <c r="O109" s="245"/>
      <c r="P109" s="64"/>
    </row>
    <row r="110" spans="1:16" s="1" customFormat="1" ht="15.75" customHeight="1">
      <c r="A110" s="129" t="s">
        <v>223</v>
      </c>
      <c r="B110" s="130" t="s">
        <v>93</v>
      </c>
      <c r="C110" s="434" t="s">
        <v>176</v>
      </c>
      <c r="D110" s="46"/>
      <c r="E110" s="47"/>
      <c r="F110" s="167"/>
      <c r="G110" s="46"/>
      <c r="H110" s="47"/>
      <c r="I110" s="167"/>
      <c r="J110" s="114"/>
      <c r="K110" s="246"/>
      <c r="L110" s="247"/>
      <c r="M110" s="114"/>
      <c r="N110" s="246"/>
      <c r="O110" s="247"/>
      <c r="P110" s="447" t="s">
        <v>267</v>
      </c>
    </row>
    <row r="111" spans="1:16" s="1" customFormat="1" ht="25.5">
      <c r="A111" s="147" t="s">
        <v>254</v>
      </c>
      <c r="B111" s="248" t="s">
        <v>25</v>
      </c>
      <c r="C111" s="435"/>
      <c r="D111" s="16"/>
      <c r="E111" s="15"/>
      <c r="F111" s="17"/>
      <c r="G111" s="8"/>
      <c r="H111" s="7"/>
      <c r="I111" s="30"/>
      <c r="J111" s="249"/>
      <c r="K111" s="72"/>
      <c r="L111" s="250"/>
      <c r="M111" s="249"/>
      <c r="N111" s="72"/>
      <c r="O111" s="250"/>
      <c r="P111" s="447"/>
    </row>
    <row r="112" spans="1:16" s="1" customFormat="1" ht="25.5">
      <c r="A112" s="13" t="s">
        <v>224</v>
      </c>
      <c r="B112" s="34" t="s">
        <v>266</v>
      </c>
      <c r="C112" s="435"/>
      <c r="D112" s="16"/>
      <c r="E112" s="15"/>
      <c r="F112" s="17"/>
      <c r="G112" s="16"/>
      <c r="H112" s="15"/>
      <c r="I112" s="17"/>
      <c r="J112" s="251"/>
      <c r="K112" s="252"/>
      <c r="L112" s="253"/>
      <c r="M112" s="251"/>
      <c r="N112" s="252"/>
      <c r="O112" s="253"/>
      <c r="P112" s="447"/>
    </row>
    <row r="113" spans="1:16" s="1" customFormat="1" ht="31.5" customHeight="1">
      <c r="A113" s="13" t="s">
        <v>225</v>
      </c>
      <c r="B113" s="34" t="s">
        <v>27</v>
      </c>
      <c r="C113" s="435"/>
      <c r="D113" s="70"/>
      <c r="E113" s="252"/>
      <c r="F113" s="71"/>
      <c r="G113" s="8"/>
      <c r="H113" s="7"/>
      <c r="I113" s="30"/>
      <c r="J113" s="249"/>
      <c r="K113" s="72"/>
      <c r="L113" s="250"/>
      <c r="M113" s="249"/>
      <c r="N113" s="72"/>
      <c r="O113" s="250"/>
      <c r="P113" s="447"/>
    </row>
    <row r="114" spans="1:16" s="1" customFormat="1" ht="25.5">
      <c r="A114" s="13" t="s">
        <v>255</v>
      </c>
      <c r="B114" s="34" t="s">
        <v>28</v>
      </c>
      <c r="C114" s="435"/>
      <c r="D114" s="16"/>
      <c r="E114" s="15"/>
      <c r="F114" s="17"/>
      <c r="G114" s="8"/>
      <c r="H114" s="7"/>
      <c r="I114" s="30"/>
      <c r="J114" s="77"/>
      <c r="K114" s="7"/>
      <c r="L114" s="78"/>
      <c r="M114" s="77"/>
      <c r="N114" s="7"/>
      <c r="O114" s="78"/>
      <c r="P114" s="440"/>
    </row>
    <row r="115" spans="1:16" s="1" customFormat="1" ht="12.75">
      <c r="A115" s="31" t="s">
        <v>226</v>
      </c>
      <c r="B115" s="32" t="s">
        <v>94</v>
      </c>
      <c r="C115" s="435"/>
      <c r="D115" s="46"/>
      <c r="E115" s="47"/>
      <c r="F115" s="167"/>
      <c r="G115" s="46"/>
      <c r="H115" s="47"/>
      <c r="I115" s="167"/>
      <c r="J115" s="254"/>
      <c r="K115" s="255"/>
      <c r="L115" s="256"/>
      <c r="M115" s="254"/>
      <c r="N115" s="255"/>
      <c r="O115" s="256"/>
      <c r="P115" s="439" t="s">
        <v>267</v>
      </c>
    </row>
    <row r="116" spans="1:16" s="1" customFormat="1" ht="25.5" customHeight="1">
      <c r="A116" s="13" t="s">
        <v>256</v>
      </c>
      <c r="B116" s="34" t="s">
        <v>30</v>
      </c>
      <c r="C116" s="435"/>
      <c r="D116" s="13"/>
      <c r="E116" s="10"/>
      <c r="F116" s="42"/>
      <c r="G116" s="13"/>
      <c r="H116" s="10"/>
      <c r="I116" s="42"/>
      <c r="J116" s="77"/>
      <c r="K116" s="7"/>
      <c r="L116" s="78"/>
      <c r="M116" s="77"/>
      <c r="N116" s="7"/>
      <c r="O116" s="78"/>
      <c r="P116" s="447"/>
    </row>
    <row r="117" spans="1:16" s="1" customFormat="1" ht="25.5">
      <c r="A117" s="13" t="s">
        <v>257</v>
      </c>
      <c r="B117" s="34" t="s">
        <v>31</v>
      </c>
      <c r="C117" s="435"/>
      <c r="D117" s="13"/>
      <c r="E117" s="10"/>
      <c r="F117" s="42"/>
      <c r="G117" s="13"/>
      <c r="H117" s="10"/>
      <c r="I117" s="42"/>
      <c r="J117" s="77"/>
      <c r="K117" s="7"/>
      <c r="L117" s="78"/>
      <c r="M117" s="77"/>
      <c r="N117" s="7"/>
      <c r="O117" s="78"/>
      <c r="P117" s="447"/>
    </row>
    <row r="118" spans="1:16" s="1" customFormat="1" ht="25.5">
      <c r="A118" s="13" t="s">
        <v>258</v>
      </c>
      <c r="B118" s="34" t="s">
        <v>32</v>
      </c>
      <c r="C118" s="435"/>
      <c r="D118" s="13"/>
      <c r="E118" s="10"/>
      <c r="F118" s="42"/>
      <c r="G118" s="13"/>
      <c r="H118" s="10"/>
      <c r="I118" s="42"/>
      <c r="J118" s="257"/>
      <c r="K118" s="258"/>
      <c r="L118" s="259"/>
      <c r="M118" s="257"/>
      <c r="N118" s="258"/>
      <c r="O118" s="259"/>
      <c r="P118" s="447"/>
    </row>
    <row r="119" spans="1:16" s="1" customFormat="1" ht="38.25">
      <c r="A119" s="13" t="s">
        <v>259</v>
      </c>
      <c r="B119" s="34" t="s">
        <v>33</v>
      </c>
      <c r="C119" s="435"/>
      <c r="D119" s="13"/>
      <c r="E119" s="10"/>
      <c r="F119" s="42"/>
      <c r="G119" s="13"/>
      <c r="H119" s="10"/>
      <c r="I119" s="42"/>
      <c r="J119" s="77"/>
      <c r="K119" s="7"/>
      <c r="L119" s="78"/>
      <c r="M119" s="77"/>
      <c r="N119" s="7"/>
      <c r="O119" s="78"/>
      <c r="P119" s="447"/>
    </row>
    <row r="120" spans="1:16" s="1" customFormat="1" ht="25.5">
      <c r="A120" s="13" t="s">
        <v>260</v>
      </c>
      <c r="B120" s="34" t="s">
        <v>56</v>
      </c>
      <c r="C120" s="435"/>
      <c r="D120" s="13"/>
      <c r="E120" s="10"/>
      <c r="F120" s="42"/>
      <c r="G120" s="13"/>
      <c r="H120" s="10"/>
      <c r="I120" s="42"/>
      <c r="J120" s="77"/>
      <c r="K120" s="7"/>
      <c r="L120" s="78"/>
      <c r="M120" s="77"/>
      <c r="N120" s="7"/>
      <c r="O120" s="78"/>
      <c r="P120" s="447"/>
    </row>
    <row r="121" spans="1:16" s="1" customFormat="1" ht="66" customHeight="1">
      <c r="A121" s="13" t="s">
        <v>261</v>
      </c>
      <c r="B121" s="34" t="s">
        <v>133</v>
      </c>
      <c r="C121" s="435"/>
      <c r="D121" s="16"/>
      <c r="E121" s="7"/>
      <c r="F121" s="17"/>
      <c r="G121" s="260"/>
      <c r="H121" s="7"/>
      <c r="I121" s="261"/>
      <c r="J121" s="77"/>
      <c r="K121" s="7"/>
      <c r="L121" s="78"/>
      <c r="M121" s="77"/>
      <c r="N121" s="7"/>
      <c r="O121" s="78"/>
      <c r="P121" s="447"/>
    </row>
    <row r="122" spans="1:16" s="1" customFormat="1" ht="28.5" customHeight="1">
      <c r="A122" s="13" t="s">
        <v>262</v>
      </c>
      <c r="B122" s="34" t="s">
        <v>34</v>
      </c>
      <c r="C122" s="435"/>
      <c r="D122" s="13"/>
      <c r="E122" s="10"/>
      <c r="F122" s="42"/>
      <c r="G122" s="13"/>
      <c r="H122" s="10"/>
      <c r="I122" s="42"/>
      <c r="J122" s="77"/>
      <c r="K122" s="7"/>
      <c r="L122" s="78"/>
      <c r="M122" s="77"/>
      <c r="N122" s="7"/>
      <c r="O122" s="78"/>
      <c r="P122" s="447"/>
    </row>
    <row r="123" spans="1:16" s="1" customFormat="1" ht="12.75">
      <c r="A123" s="115" t="s">
        <v>263</v>
      </c>
      <c r="B123" s="34" t="s">
        <v>55</v>
      </c>
      <c r="C123" s="435"/>
      <c r="D123" s="13"/>
      <c r="E123" s="10"/>
      <c r="F123" s="42"/>
      <c r="G123" s="13"/>
      <c r="H123" s="10"/>
      <c r="I123" s="42"/>
      <c r="J123" s="77"/>
      <c r="K123" s="7"/>
      <c r="L123" s="78"/>
      <c r="M123" s="77"/>
      <c r="N123" s="7"/>
      <c r="O123" s="78"/>
      <c r="P123" s="440"/>
    </row>
    <row r="124" spans="1:16" s="1" customFormat="1" ht="12.75">
      <c r="A124" s="31" t="s">
        <v>227</v>
      </c>
      <c r="B124" s="32" t="s">
        <v>173</v>
      </c>
      <c r="C124" s="435"/>
      <c r="D124" s="31"/>
      <c r="E124" s="140"/>
      <c r="F124" s="139"/>
      <c r="G124" s="31"/>
      <c r="H124" s="140"/>
      <c r="I124" s="139"/>
      <c r="J124" s="74"/>
      <c r="K124" s="28"/>
      <c r="L124" s="75"/>
      <c r="M124" s="74"/>
      <c r="N124" s="28"/>
      <c r="O124" s="75"/>
      <c r="P124" s="457" t="s">
        <v>267</v>
      </c>
    </row>
    <row r="125" spans="1:16" s="1" customFormat="1" ht="38.25">
      <c r="A125" s="13" t="s">
        <v>264</v>
      </c>
      <c r="B125" s="34" t="s">
        <v>57</v>
      </c>
      <c r="C125" s="435"/>
      <c r="D125" s="13"/>
      <c r="E125" s="10"/>
      <c r="F125" s="42"/>
      <c r="G125" s="13"/>
      <c r="H125" s="10"/>
      <c r="I125" s="42"/>
      <c r="J125" s="262"/>
      <c r="K125" s="263"/>
      <c r="L125" s="264"/>
      <c r="M125" s="262"/>
      <c r="N125" s="263"/>
      <c r="O125" s="264"/>
      <c r="P125" s="458"/>
    </row>
    <row r="126" spans="1:16" s="1" customFormat="1" ht="25.5">
      <c r="A126" s="13" t="s">
        <v>265</v>
      </c>
      <c r="B126" s="265" t="s">
        <v>36</v>
      </c>
      <c r="C126" s="435"/>
      <c r="D126" s="13"/>
      <c r="E126" s="10"/>
      <c r="F126" s="42"/>
      <c r="G126" s="13"/>
      <c r="H126" s="10"/>
      <c r="I126" s="42"/>
      <c r="J126" s="14"/>
      <c r="K126" s="11"/>
      <c r="L126" s="104"/>
      <c r="M126" s="14"/>
      <c r="N126" s="11"/>
      <c r="O126" s="104"/>
      <c r="P126" s="458"/>
    </row>
    <row r="127" spans="1:16" s="1" customFormat="1" ht="26.25" thickBot="1">
      <c r="A127" s="51" t="s">
        <v>228</v>
      </c>
      <c r="B127" s="52" t="s">
        <v>151</v>
      </c>
      <c r="C127" s="438"/>
      <c r="D127" s="51"/>
      <c r="E127" s="53"/>
      <c r="F127" s="54"/>
      <c r="G127" s="51"/>
      <c r="H127" s="53"/>
      <c r="I127" s="54"/>
      <c r="J127" s="55"/>
      <c r="K127" s="56"/>
      <c r="L127" s="57"/>
      <c r="M127" s="55"/>
      <c r="N127" s="56"/>
      <c r="O127" s="57"/>
      <c r="P127" s="459"/>
    </row>
    <row r="128" spans="1:16" s="1" customFormat="1" ht="16.5" customHeight="1" thickBot="1">
      <c r="A128" s="441" t="s">
        <v>21</v>
      </c>
      <c r="B128" s="442"/>
      <c r="C128" s="442"/>
      <c r="D128" s="442"/>
      <c r="E128" s="442"/>
      <c r="F128" s="442"/>
      <c r="G128" s="442"/>
      <c r="H128" s="442"/>
      <c r="I128" s="442"/>
      <c r="J128" s="442"/>
      <c r="K128" s="442"/>
      <c r="L128" s="442"/>
      <c r="M128" s="442"/>
      <c r="N128" s="442"/>
      <c r="O128" s="442"/>
      <c r="P128" s="443"/>
    </row>
    <row r="129" spans="1:16" s="4" customFormat="1" ht="13.5" thickBot="1">
      <c r="A129" s="266"/>
      <c r="B129" s="267" t="s">
        <v>0</v>
      </c>
      <c r="C129" s="164"/>
      <c r="D129" s="58" t="s">
        <v>121</v>
      </c>
      <c r="E129" s="59" t="s">
        <v>121</v>
      </c>
      <c r="F129" s="60" t="s">
        <v>121</v>
      </c>
      <c r="G129" s="58" t="s">
        <v>121</v>
      </c>
      <c r="H129" s="59" t="s">
        <v>121</v>
      </c>
      <c r="I129" s="60" t="s">
        <v>121</v>
      </c>
      <c r="J129" s="268" t="s">
        <v>121</v>
      </c>
      <c r="K129" s="59" t="s">
        <v>121</v>
      </c>
      <c r="L129" s="269" t="s">
        <v>121</v>
      </c>
      <c r="M129" s="268" t="s">
        <v>121</v>
      </c>
      <c r="N129" s="59" t="s">
        <v>121</v>
      </c>
      <c r="O129" s="269" t="s">
        <v>121</v>
      </c>
      <c r="P129" s="64"/>
    </row>
    <row r="130" spans="1:16" s="5" customFormat="1" ht="12.75" customHeight="1">
      <c r="A130" s="31" t="s">
        <v>229</v>
      </c>
      <c r="B130" s="32" t="s">
        <v>119</v>
      </c>
      <c r="C130" s="434" t="s">
        <v>177</v>
      </c>
      <c r="D130" s="67"/>
      <c r="E130" s="68"/>
      <c r="F130" s="216"/>
      <c r="G130" s="67"/>
      <c r="H130" s="68"/>
      <c r="I130" s="216"/>
      <c r="J130" s="187"/>
      <c r="K130" s="68"/>
      <c r="L130" s="270"/>
      <c r="M130" s="187"/>
      <c r="N130" s="68"/>
      <c r="O130" s="270"/>
      <c r="P130" s="61"/>
    </row>
    <row r="131" spans="1:16" s="1" customFormat="1" ht="25.5" customHeight="1">
      <c r="A131" s="129" t="s">
        <v>230</v>
      </c>
      <c r="B131" s="271" t="s">
        <v>95</v>
      </c>
      <c r="C131" s="435"/>
      <c r="D131" s="217"/>
      <c r="E131" s="218"/>
      <c r="F131" s="215"/>
      <c r="G131" s="217"/>
      <c r="H131" s="218"/>
      <c r="I131" s="215"/>
      <c r="J131" s="112"/>
      <c r="K131" s="218"/>
      <c r="L131" s="272"/>
      <c r="M131" s="112"/>
      <c r="N131" s="218"/>
      <c r="O131" s="272"/>
      <c r="P131" s="444" t="s">
        <v>180</v>
      </c>
    </row>
    <row r="132" spans="1:16" s="1" customFormat="1" ht="38.25">
      <c r="A132" s="13" t="s">
        <v>291</v>
      </c>
      <c r="B132" s="34" t="s">
        <v>48</v>
      </c>
      <c r="C132" s="436"/>
      <c r="D132" s="273"/>
      <c r="E132" s="274"/>
      <c r="F132" s="275"/>
      <c r="G132" s="273"/>
      <c r="H132" s="274"/>
      <c r="I132" s="275"/>
      <c r="J132" s="276"/>
      <c r="K132" s="274"/>
      <c r="L132" s="277"/>
      <c r="M132" s="276"/>
      <c r="N132" s="274"/>
      <c r="O132" s="277"/>
      <c r="P132" s="445"/>
    </row>
    <row r="133" spans="1:16" s="1" customFormat="1" ht="17.25" customHeight="1">
      <c r="A133" s="31" t="s">
        <v>231</v>
      </c>
      <c r="B133" s="32" t="s">
        <v>96</v>
      </c>
      <c r="C133" s="437" t="s">
        <v>177</v>
      </c>
      <c r="D133" s="23"/>
      <c r="E133" s="24"/>
      <c r="F133" s="26"/>
      <c r="G133" s="23"/>
      <c r="H133" s="24"/>
      <c r="I133" s="26"/>
      <c r="J133" s="84"/>
      <c r="K133" s="24"/>
      <c r="L133" s="278"/>
      <c r="M133" s="84"/>
      <c r="N133" s="24"/>
      <c r="O133" s="278"/>
      <c r="P133" s="444" t="s">
        <v>183</v>
      </c>
    </row>
    <row r="134" spans="1:16" s="1" customFormat="1" ht="18" customHeight="1">
      <c r="A134" s="13" t="s">
        <v>292</v>
      </c>
      <c r="B134" s="34" t="s">
        <v>49</v>
      </c>
      <c r="C134" s="435"/>
      <c r="D134" s="35"/>
      <c r="E134" s="36"/>
      <c r="F134" s="37"/>
      <c r="G134" s="14"/>
      <c r="H134" s="11"/>
      <c r="I134" s="104"/>
      <c r="J134" s="117"/>
      <c r="K134" s="11"/>
      <c r="L134" s="87"/>
      <c r="M134" s="117"/>
      <c r="N134" s="11"/>
      <c r="O134" s="87"/>
      <c r="P134" s="446"/>
    </row>
    <row r="135" spans="1:16" s="1" customFormat="1" ht="26.25" customHeight="1">
      <c r="A135" s="13" t="s">
        <v>293</v>
      </c>
      <c r="B135" s="34" t="s">
        <v>50</v>
      </c>
      <c r="C135" s="435"/>
      <c r="D135" s="35"/>
      <c r="E135" s="36"/>
      <c r="F135" s="37"/>
      <c r="G135" s="35"/>
      <c r="H135" s="36"/>
      <c r="I135" s="37"/>
      <c r="J135" s="116"/>
      <c r="K135" s="36"/>
      <c r="L135" s="279"/>
      <c r="M135" s="116"/>
      <c r="N135" s="36"/>
      <c r="O135" s="279"/>
      <c r="P135" s="446"/>
    </row>
    <row r="136" spans="1:16" s="1" customFormat="1" ht="52.5" customHeight="1">
      <c r="A136" s="13" t="s">
        <v>294</v>
      </c>
      <c r="B136" s="34" t="s">
        <v>331</v>
      </c>
      <c r="C136" s="436"/>
      <c r="D136" s="35"/>
      <c r="E136" s="36"/>
      <c r="F136" s="37"/>
      <c r="G136" s="35"/>
      <c r="H136" s="36"/>
      <c r="I136" s="37"/>
      <c r="J136" s="116"/>
      <c r="K136" s="36"/>
      <c r="L136" s="279"/>
      <c r="M136" s="116"/>
      <c r="N136" s="36"/>
      <c r="O136" s="279"/>
      <c r="P136" s="445"/>
    </row>
    <row r="137" spans="1:16" s="1" customFormat="1" ht="18" customHeight="1">
      <c r="A137" s="31" t="s">
        <v>232</v>
      </c>
      <c r="B137" s="32" t="s">
        <v>97</v>
      </c>
      <c r="C137" s="437" t="s">
        <v>163</v>
      </c>
      <c r="D137" s="23"/>
      <c r="E137" s="24"/>
      <c r="F137" s="26"/>
      <c r="G137" s="23"/>
      <c r="H137" s="24"/>
      <c r="I137" s="26"/>
      <c r="J137" s="85"/>
      <c r="K137" s="44"/>
      <c r="L137" s="280"/>
      <c r="M137" s="85"/>
      <c r="N137" s="44"/>
      <c r="O137" s="280"/>
      <c r="P137" s="439" t="s">
        <v>326</v>
      </c>
    </row>
    <row r="138" spans="1:16" s="1" customFormat="1" ht="56.25" customHeight="1">
      <c r="A138" s="281" t="s">
        <v>269</v>
      </c>
      <c r="B138" s="282" t="s">
        <v>114</v>
      </c>
      <c r="C138" s="435"/>
      <c r="D138" s="283"/>
      <c r="E138" s="284"/>
      <c r="F138" s="285"/>
      <c r="G138" s="283"/>
      <c r="H138" s="284"/>
      <c r="I138" s="285"/>
      <c r="J138" s="117"/>
      <c r="K138" s="11"/>
      <c r="L138" s="87"/>
      <c r="M138" s="117"/>
      <c r="N138" s="11"/>
      <c r="O138" s="87"/>
      <c r="P138" s="447"/>
    </row>
    <row r="139" spans="1:16" s="1" customFormat="1" ht="40.5" customHeight="1">
      <c r="A139" s="286" t="s">
        <v>270</v>
      </c>
      <c r="B139" s="282" t="s">
        <v>115</v>
      </c>
      <c r="C139" s="435"/>
      <c r="D139" s="283"/>
      <c r="E139" s="284"/>
      <c r="F139" s="285"/>
      <c r="G139" s="283"/>
      <c r="H139" s="284"/>
      <c r="I139" s="285"/>
      <c r="J139" s="117"/>
      <c r="K139" s="11"/>
      <c r="L139" s="87"/>
      <c r="M139" s="117"/>
      <c r="N139" s="11"/>
      <c r="O139" s="87"/>
      <c r="P139" s="447"/>
    </row>
    <row r="140" spans="1:16" s="1" customFormat="1" ht="54.75" customHeight="1">
      <c r="A140" s="286" t="s">
        <v>271</v>
      </c>
      <c r="B140" s="194" t="s">
        <v>116</v>
      </c>
      <c r="C140" s="435"/>
      <c r="D140" s="283"/>
      <c r="E140" s="36"/>
      <c r="F140" s="119"/>
      <c r="G140" s="283"/>
      <c r="H140" s="284"/>
      <c r="I140" s="285"/>
      <c r="J140" s="117"/>
      <c r="K140" s="11"/>
      <c r="L140" s="87"/>
      <c r="M140" s="117"/>
      <c r="N140" s="11"/>
      <c r="O140" s="87"/>
      <c r="P140" s="447"/>
    </row>
    <row r="141" spans="1:16" s="1" customFormat="1" ht="19.5" customHeight="1">
      <c r="A141" s="286" t="s">
        <v>272</v>
      </c>
      <c r="B141" s="194" t="s">
        <v>117</v>
      </c>
      <c r="C141" s="436"/>
      <c r="D141" s="35"/>
      <c r="E141" s="36"/>
      <c r="F141" s="106"/>
      <c r="G141" s="283"/>
      <c r="H141" s="284"/>
      <c r="I141" s="285"/>
      <c r="J141" s="117"/>
      <c r="K141" s="11"/>
      <c r="L141" s="87"/>
      <c r="M141" s="117"/>
      <c r="N141" s="11"/>
      <c r="O141" s="87"/>
      <c r="P141" s="440"/>
    </row>
    <row r="142" spans="1:16" s="1" customFormat="1" ht="20.25" customHeight="1">
      <c r="A142" s="31" t="s">
        <v>233</v>
      </c>
      <c r="B142" s="287" t="s">
        <v>98</v>
      </c>
      <c r="C142" s="437" t="s">
        <v>178</v>
      </c>
      <c r="D142" s="288"/>
      <c r="E142" s="169"/>
      <c r="F142" s="173"/>
      <c r="G142" s="27"/>
      <c r="H142" s="169"/>
      <c r="I142" s="29"/>
      <c r="J142" s="27"/>
      <c r="K142" s="169"/>
      <c r="L142" s="29"/>
      <c r="M142" s="27"/>
      <c r="N142" s="169"/>
      <c r="O142" s="29"/>
      <c r="P142" s="322"/>
    </row>
    <row r="143" spans="1:16" s="1" customFormat="1" ht="160.5" customHeight="1">
      <c r="A143" s="13" t="s">
        <v>283</v>
      </c>
      <c r="B143" s="194" t="s">
        <v>297</v>
      </c>
      <c r="C143" s="436"/>
      <c r="D143" s="288"/>
      <c r="E143" s="169"/>
      <c r="F143" s="173"/>
      <c r="G143" s="27"/>
      <c r="H143" s="169"/>
      <c r="I143" s="29"/>
      <c r="J143" s="27"/>
      <c r="K143" s="169"/>
      <c r="L143" s="29"/>
      <c r="M143" s="27"/>
      <c r="N143" s="169"/>
      <c r="O143" s="29"/>
      <c r="P143" s="289" t="s">
        <v>298</v>
      </c>
    </row>
    <row r="144" spans="1:16" s="1" customFormat="1" ht="119.25" customHeight="1" thickBot="1">
      <c r="A144" s="323" t="s">
        <v>295</v>
      </c>
      <c r="B144" s="324" t="s">
        <v>296</v>
      </c>
      <c r="C144" s="321" t="s">
        <v>178</v>
      </c>
      <c r="D144" s="325"/>
      <c r="E144" s="326"/>
      <c r="F144" s="327"/>
      <c r="G144" s="151"/>
      <c r="H144" s="326"/>
      <c r="I144" s="318"/>
      <c r="J144" s="151"/>
      <c r="K144" s="326"/>
      <c r="L144" s="318"/>
      <c r="M144" s="151"/>
      <c r="N144" s="326"/>
      <c r="O144" s="318"/>
      <c r="P144" s="92" t="s">
        <v>299</v>
      </c>
    </row>
    <row r="145" spans="1:16" s="1" customFormat="1" ht="16.5" customHeight="1" thickBot="1">
      <c r="A145" s="441" t="s">
        <v>17</v>
      </c>
      <c r="B145" s="442"/>
      <c r="C145" s="442"/>
      <c r="D145" s="442"/>
      <c r="E145" s="442"/>
      <c r="F145" s="442"/>
      <c r="G145" s="442"/>
      <c r="H145" s="442"/>
      <c r="I145" s="442"/>
      <c r="J145" s="442"/>
      <c r="K145" s="442"/>
      <c r="L145" s="442"/>
      <c r="M145" s="442"/>
      <c r="N145" s="442"/>
      <c r="O145" s="442"/>
      <c r="P145" s="443"/>
    </row>
    <row r="146" spans="1:16" s="4" customFormat="1" ht="13.5" thickBot="1">
      <c r="A146" s="185"/>
      <c r="B146" s="124" t="s">
        <v>0</v>
      </c>
      <c r="C146" s="125"/>
      <c r="D146" s="58" t="s">
        <v>121</v>
      </c>
      <c r="E146" s="58" t="s">
        <v>121</v>
      </c>
      <c r="F146" s="58" t="s">
        <v>121</v>
      </c>
      <c r="G146" s="58" t="s">
        <v>121</v>
      </c>
      <c r="H146" s="58" t="s">
        <v>121</v>
      </c>
      <c r="I146" s="58" t="s">
        <v>121</v>
      </c>
      <c r="J146" s="58" t="s">
        <v>121</v>
      </c>
      <c r="K146" s="58" t="s">
        <v>121</v>
      </c>
      <c r="L146" s="58" t="s">
        <v>121</v>
      </c>
      <c r="M146" s="58" t="s">
        <v>121</v>
      </c>
      <c r="N146" s="58" t="s">
        <v>121</v>
      </c>
      <c r="O146" s="58" t="s">
        <v>121</v>
      </c>
      <c r="P146" s="64"/>
    </row>
    <row r="147" spans="1:16" s="1" customFormat="1" ht="15.75" customHeight="1">
      <c r="A147" s="129" t="s">
        <v>234</v>
      </c>
      <c r="B147" s="130" t="s">
        <v>99</v>
      </c>
      <c r="C147" s="434" t="s">
        <v>170</v>
      </c>
      <c r="D147" s="112" t="s">
        <v>121</v>
      </c>
      <c r="E147" s="102" t="s">
        <v>121</v>
      </c>
      <c r="F147" s="113" t="s">
        <v>121</v>
      </c>
      <c r="G147" s="112" t="s">
        <v>121</v>
      </c>
      <c r="H147" s="102" t="s">
        <v>121</v>
      </c>
      <c r="I147" s="113" t="s">
        <v>121</v>
      </c>
      <c r="J147" s="112" t="s">
        <v>121</v>
      </c>
      <c r="K147" s="102" t="s">
        <v>121</v>
      </c>
      <c r="L147" s="113" t="s">
        <v>121</v>
      </c>
      <c r="M147" s="112" t="s">
        <v>121</v>
      </c>
      <c r="N147" s="102" t="s">
        <v>121</v>
      </c>
      <c r="O147" s="113" t="s">
        <v>121</v>
      </c>
      <c r="P147" s="61"/>
    </row>
    <row r="148" spans="1:16" s="1" customFormat="1" ht="27.75" customHeight="1">
      <c r="A148" s="13" t="s">
        <v>284</v>
      </c>
      <c r="B148" s="290" t="s">
        <v>61</v>
      </c>
      <c r="C148" s="435"/>
      <c r="D148" s="112"/>
      <c r="E148" s="218"/>
      <c r="F148" s="113"/>
      <c r="G148" s="112"/>
      <c r="H148" s="218"/>
      <c r="I148" s="113"/>
      <c r="J148" s="112"/>
      <c r="K148" s="218"/>
      <c r="L148" s="113"/>
      <c r="M148" s="112"/>
      <c r="N148" s="218"/>
      <c r="O148" s="113"/>
      <c r="P148" s="62"/>
    </row>
    <row r="149" spans="1:16" s="1" customFormat="1" ht="27.75" customHeight="1">
      <c r="A149" s="13" t="s">
        <v>285</v>
      </c>
      <c r="B149" s="291" t="s">
        <v>62</v>
      </c>
      <c r="C149" s="436"/>
      <c r="D149" s="112"/>
      <c r="E149" s="218"/>
      <c r="F149" s="113"/>
      <c r="G149" s="112"/>
      <c r="H149" s="218"/>
      <c r="I149" s="113"/>
      <c r="J149" s="112"/>
      <c r="K149" s="218"/>
      <c r="L149" s="113"/>
      <c r="M149" s="112"/>
      <c r="N149" s="218"/>
      <c r="O149" s="113"/>
      <c r="P149" s="62"/>
    </row>
    <row r="150" spans="1:16" s="1" customFormat="1" ht="17.25" customHeight="1">
      <c r="A150" s="31" t="s">
        <v>235</v>
      </c>
      <c r="B150" s="32" t="s">
        <v>100</v>
      </c>
      <c r="C150" s="437" t="s">
        <v>179</v>
      </c>
      <c r="D150" s="85" t="s">
        <v>121</v>
      </c>
      <c r="E150" s="44" t="s">
        <v>121</v>
      </c>
      <c r="F150" s="123" t="s">
        <v>121</v>
      </c>
      <c r="G150" s="85" t="s">
        <v>121</v>
      </c>
      <c r="H150" s="44" t="s">
        <v>121</v>
      </c>
      <c r="I150" s="123" t="s">
        <v>121</v>
      </c>
      <c r="J150" s="85" t="s">
        <v>121</v>
      </c>
      <c r="K150" s="44" t="s">
        <v>121</v>
      </c>
      <c r="L150" s="123" t="s">
        <v>121</v>
      </c>
      <c r="M150" s="85" t="s">
        <v>121</v>
      </c>
      <c r="N150" s="44" t="s">
        <v>121</v>
      </c>
      <c r="O150" s="123" t="s">
        <v>121</v>
      </c>
      <c r="P150" s="62"/>
    </row>
    <row r="151" spans="1:16" s="1" customFormat="1" ht="32.25" customHeight="1">
      <c r="A151" s="13" t="s">
        <v>286</v>
      </c>
      <c r="B151" s="292" t="s">
        <v>129</v>
      </c>
      <c r="C151" s="435"/>
      <c r="D151" s="85"/>
      <c r="E151" s="44"/>
      <c r="F151" s="89"/>
      <c r="G151" s="85"/>
      <c r="H151" s="44"/>
      <c r="I151" s="89"/>
      <c r="J151" s="85"/>
      <c r="K151" s="44"/>
      <c r="L151" s="89"/>
      <c r="M151" s="85"/>
      <c r="N151" s="44"/>
      <c r="O151" s="89"/>
      <c r="P151" s="62"/>
    </row>
    <row r="152" spans="1:16" s="1" customFormat="1" ht="31.5" customHeight="1">
      <c r="A152" s="13" t="s">
        <v>287</v>
      </c>
      <c r="B152" s="292" t="s">
        <v>130</v>
      </c>
      <c r="C152" s="435"/>
      <c r="D152" s="85"/>
      <c r="E152" s="44"/>
      <c r="F152" s="89"/>
      <c r="G152" s="85"/>
      <c r="H152" s="44"/>
      <c r="I152" s="89"/>
      <c r="J152" s="85"/>
      <c r="K152" s="44"/>
      <c r="L152" s="89"/>
      <c r="M152" s="85"/>
      <c r="N152" s="44"/>
      <c r="O152" s="89"/>
      <c r="P152" s="62"/>
    </row>
    <row r="153" spans="1:16" s="1" customFormat="1" ht="44.25" customHeight="1">
      <c r="A153" s="13" t="s">
        <v>288</v>
      </c>
      <c r="B153" s="292" t="s">
        <v>128</v>
      </c>
      <c r="C153" s="435"/>
      <c r="D153" s="85"/>
      <c r="E153" s="44"/>
      <c r="F153" s="89"/>
      <c r="G153" s="85"/>
      <c r="H153" s="44"/>
      <c r="I153" s="89"/>
      <c r="J153" s="85"/>
      <c r="K153" s="44"/>
      <c r="L153" s="89"/>
      <c r="M153" s="85"/>
      <c r="N153" s="44"/>
      <c r="O153" s="89"/>
      <c r="P153" s="62"/>
    </row>
    <row r="154" spans="1:16" s="1" customFormat="1" ht="34.5" customHeight="1">
      <c r="A154" s="13" t="s">
        <v>289</v>
      </c>
      <c r="B154" s="292" t="s">
        <v>131</v>
      </c>
      <c r="C154" s="436"/>
      <c r="D154" s="85"/>
      <c r="E154" s="44"/>
      <c r="F154" s="89"/>
      <c r="G154" s="85"/>
      <c r="H154" s="44"/>
      <c r="I154" s="89"/>
      <c r="J154" s="85"/>
      <c r="K154" s="44"/>
      <c r="L154" s="89"/>
      <c r="M154" s="85"/>
      <c r="N154" s="44"/>
      <c r="O154" s="89"/>
      <c r="P154" s="62"/>
    </row>
    <row r="155" spans="1:16" ht="18.75" customHeight="1">
      <c r="A155" s="129" t="s">
        <v>236</v>
      </c>
      <c r="B155" s="32" t="s">
        <v>132</v>
      </c>
      <c r="C155" s="437" t="s">
        <v>170</v>
      </c>
      <c r="D155" s="84"/>
      <c r="E155" s="24"/>
      <c r="F155" s="86"/>
      <c r="G155" s="84"/>
      <c r="H155" s="24"/>
      <c r="I155" s="86"/>
      <c r="J155" s="84"/>
      <c r="K155" s="24"/>
      <c r="L155" s="86"/>
      <c r="M155" s="84"/>
      <c r="N155" s="24"/>
      <c r="O155" s="86"/>
      <c r="P155" s="439" t="s">
        <v>157</v>
      </c>
    </row>
    <row r="156" spans="1:16" ht="69" customHeight="1">
      <c r="A156" s="13" t="s">
        <v>290</v>
      </c>
      <c r="B156" s="34" t="s">
        <v>53</v>
      </c>
      <c r="C156" s="435"/>
      <c r="D156" s="84"/>
      <c r="E156" s="24"/>
      <c r="F156" s="86"/>
      <c r="G156" s="84"/>
      <c r="H156" s="24"/>
      <c r="I156" s="86"/>
      <c r="J156" s="84"/>
      <c r="K156" s="24"/>
      <c r="L156" s="86"/>
      <c r="M156" s="84"/>
      <c r="N156" s="24"/>
      <c r="O156" s="86"/>
      <c r="P156" s="440"/>
    </row>
    <row r="157" spans="1:16" ht="36.75" customHeight="1" thickBot="1">
      <c r="A157" s="328" t="s">
        <v>237</v>
      </c>
      <c r="B157" s="329" t="s">
        <v>101</v>
      </c>
      <c r="C157" s="438"/>
      <c r="D157" s="330" t="s">
        <v>121</v>
      </c>
      <c r="E157" s="331" t="s">
        <v>121</v>
      </c>
      <c r="F157" s="332" t="s">
        <v>121</v>
      </c>
      <c r="G157" s="330" t="s">
        <v>121</v>
      </c>
      <c r="H157" s="331" t="s">
        <v>121</v>
      </c>
      <c r="I157" s="332" t="s">
        <v>121</v>
      </c>
      <c r="J157" s="330" t="s">
        <v>121</v>
      </c>
      <c r="K157" s="331" t="s">
        <v>121</v>
      </c>
      <c r="L157" s="332" t="s">
        <v>121</v>
      </c>
      <c r="M157" s="330" t="s">
        <v>121</v>
      </c>
      <c r="N157" s="331" t="s">
        <v>121</v>
      </c>
      <c r="O157" s="332" t="s">
        <v>121</v>
      </c>
      <c r="P157" s="63"/>
    </row>
    <row r="158" ht="55.5" customHeight="1"/>
  </sheetData>
  <sheetProtection/>
  <mergeCells count="71">
    <mergeCell ref="A1:P1"/>
    <mergeCell ref="A2:P2"/>
    <mergeCell ref="A3:P3"/>
    <mergeCell ref="A4:P4"/>
    <mergeCell ref="A6:A8"/>
    <mergeCell ref="B6:B8"/>
    <mergeCell ref="C6:C8"/>
    <mergeCell ref="D6:I6"/>
    <mergeCell ref="M6:O6"/>
    <mergeCell ref="P6:P8"/>
    <mergeCell ref="D7:F7"/>
    <mergeCell ref="G7:I7"/>
    <mergeCell ref="M7:O7"/>
    <mergeCell ref="A10:P10"/>
    <mergeCell ref="C12:C15"/>
    <mergeCell ref="P12:P15"/>
    <mergeCell ref="C16:C17"/>
    <mergeCell ref="P16:P17"/>
    <mergeCell ref="C18:C22"/>
    <mergeCell ref="C24:C25"/>
    <mergeCell ref="A26:P26"/>
    <mergeCell ref="C28:C40"/>
    <mergeCell ref="P28:P29"/>
    <mergeCell ref="P32:P35"/>
    <mergeCell ref="P36:P37"/>
    <mergeCell ref="P38:P39"/>
    <mergeCell ref="A41:P41"/>
    <mergeCell ref="C43:C55"/>
    <mergeCell ref="P43:P44"/>
    <mergeCell ref="P46:P47"/>
    <mergeCell ref="P48:P51"/>
    <mergeCell ref="P52:P53"/>
    <mergeCell ref="C56:C58"/>
    <mergeCell ref="P57:P58"/>
    <mergeCell ref="C59:C67"/>
    <mergeCell ref="P59:P67"/>
    <mergeCell ref="A68:P68"/>
    <mergeCell ref="C71:C74"/>
    <mergeCell ref="A75:P75"/>
    <mergeCell ref="C77:C78"/>
    <mergeCell ref="C80:C82"/>
    <mergeCell ref="C83:C84"/>
    <mergeCell ref="A85:P85"/>
    <mergeCell ref="C87:C94"/>
    <mergeCell ref="P93:P94"/>
    <mergeCell ref="P124:P127"/>
    <mergeCell ref="A128:P128"/>
    <mergeCell ref="A95:P95"/>
    <mergeCell ref="C97:C98"/>
    <mergeCell ref="P97:P99"/>
    <mergeCell ref="A100:P100"/>
    <mergeCell ref="C102:C107"/>
    <mergeCell ref="P102:P107"/>
    <mergeCell ref="C155:C157"/>
    <mergeCell ref="P155:P156"/>
    <mergeCell ref="C130:C132"/>
    <mergeCell ref="P131:P132"/>
    <mergeCell ref="C133:C136"/>
    <mergeCell ref="P133:P136"/>
    <mergeCell ref="C137:C141"/>
    <mergeCell ref="P137:P141"/>
    <mergeCell ref="J6:L6"/>
    <mergeCell ref="J7:L7"/>
    <mergeCell ref="C142:C143"/>
    <mergeCell ref="A145:P145"/>
    <mergeCell ref="C147:C149"/>
    <mergeCell ref="C150:C154"/>
    <mergeCell ref="A108:P108"/>
    <mergeCell ref="C110:C127"/>
    <mergeCell ref="P110:P114"/>
    <mergeCell ref="P115:P1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158"/>
  <sheetViews>
    <sheetView zoomScale="80" zoomScaleNormal="80" zoomScalePageLayoutView="0" workbookViewId="0" topLeftCell="B10">
      <selection activeCell="P22" sqref="P22"/>
    </sheetView>
  </sheetViews>
  <sheetFormatPr defaultColWidth="9.00390625" defaultRowHeight="12.75"/>
  <cols>
    <col min="1" max="1" width="6.75390625" style="0" customWidth="1"/>
    <col min="2" max="2" width="72.625" style="0" customWidth="1"/>
    <col min="3" max="3" width="15.00390625" style="0" customWidth="1"/>
    <col min="4" max="4" width="10.75390625" style="0" customWidth="1"/>
    <col min="5" max="5" width="8.625" style="0" customWidth="1"/>
    <col min="6" max="6" width="9.00390625" style="0" customWidth="1"/>
    <col min="7" max="7" width="8.25390625" style="0" customWidth="1"/>
    <col min="8" max="8" width="7.75390625" style="0" customWidth="1"/>
    <col min="9" max="9" width="6.75390625" style="0" customWidth="1"/>
    <col min="10" max="15" width="7.875" style="0" customWidth="1"/>
    <col min="16" max="16" width="50.75390625" style="0" customWidth="1"/>
  </cols>
  <sheetData>
    <row r="1" spans="1:16" ht="12.75">
      <c r="A1" s="469" t="s">
        <v>20</v>
      </c>
      <c r="B1" s="469"/>
      <c r="C1" s="469"/>
      <c r="D1" s="469"/>
      <c r="E1" s="469"/>
      <c r="F1" s="469"/>
      <c r="G1" s="469"/>
      <c r="H1" s="469"/>
      <c r="I1" s="469"/>
      <c r="J1" s="469"/>
      <c r="K1" s="469"/>
      <c r="L1" s="469"/>
      <c r="M1" s="469"/>
      <c r="N1" s="469"/>
      <c r="O1" s="469"/>
      <c r="P1" s="469"/>
    </row>
    <row r="2" spans="1:16" ht="12.75">
      <c r="A2" s="470" t="s">
        <v>154</v>
      </c>
      <c r="B2" s="470"/>
      <c r="C2" s="470"/>
      <c r="D2" s="470"/>
      <c r="E2" s="470"/>
      <c r="F2" s="470"/>
      <c r="G2" s="470"/>
      <c r="H2" s="470"/>
      <c r="I2" s="470"/>
      <c r="J2" s="470"/>
      <c r="K2" s="470"/>
      <c r="L2" s="470"/>
      <c r="M2" s="470"/>
      <c r="N2" s="470"/>
      <c r="O2" s="470"/>
      <c r="P2" s="470"/>
    </row>
    <row r="3" spans="1:16" ht="12.75">
      <c r="A3" s="470" t="s">
        <v>341</v>
      </c>
      <c r="B3" s="470"/>
      <c r="C3" s="470"/>
      <c r="D3" s="470"/>
      <c r="E3" s="470"/>
      <c r="F3" s="470"/>
      <c r="G3" s="470"/>
      <c r="H3" s="470"/>
      <c r="I3" s="470"/>
      <c r="J3" s="470"/>
      <c r="K3" s="470"/>
      <c r="L3" s="470"/>
      <c r="M3" s="470"/>
      <c r="N3" s="470"/>
      <c r="O3" s="470"/>
      <c r="P3" s="470"/>
    </row>
    <row r="4" spans="1:16" ht="12.75">
      <c r="A4" s="470"/>
      <c r="B4" s="470"/>
      <c r="C4" s="470"/>
      <c r="D4" s="470"/>
      <c r="E4" s="470"/>
      <c r="F4" s="470"/>
      <c r="G4" s="470"/>
      <c r="H4" s="470"/>
      <c r="I4" s="470"/>
      <c r="J4" s="470"/>
      <c r="K4" s="470"/>
      <c r="L4" s="470"/>
      <c r="M4" s="470"/>
      <c r="N4" s="470"/>
      <c r="O4" s="470"/>
      <c r="P4" s="470"/>
    </row>
    <row r="5" spans="1:16" ht="13.5" thickBot="1">
      <c r="A5" s="1"/>
      <c r="B5" s="1"/>
      <c r="C5" s="1"/>
      <c r="D5" s="1"/>
      <c r="E5" s="1"/>
      <c r="F5" s="1"/>
      <c r="G5" s="1"/>
      <c r="H5" s="1"/>
      <c r="I5" s="1"/>
      <c r="J5" s="1"/>
      <c r="K5" s="1"/>
      <c r="L5" s="1"/>
      <c r="M5" s="1"/>
      <c r="N5" s="1"/>
      <c r="O5" s="1"/>
      <c r="P5" s="94" t="s">
        <v>84</v>
      </c>
    </row>
    <row r="6" spans="1:16" s="1" customFormat="1" ht="39" customHeight="1" thickBot="1">
      <c r="A6" s="471"/>
      <c r="B6" s="433" t="s">
        <v>118</v>
      </c>
      <c r="C6" s="433" t="s">
        <v>158</v>
      </c>
      <c r="D6" s="433" t="s">
        <v>148</v>
      </c>
      <c r="E6" s="433"/>
      <c r="F6" s="433"/>
      <c r="G6" s="433"/>
      <c r="H6" s="433"/>
      <c r="I6" s="433"/>
      <c r="J6" s="433" t="s">
        <v>238</v>
      </c>
      <c r="K6" s="433"/>
      <c r="L6" s="433"/>
      <c r="M6" s="433" t="s">
        <v>346</v>
      </c>
      <c r="N6" s="433"/>
      <c r="O6" s="433"/>
      <c r="P6" s="434" t="s">
        <v>152</v>
      </c>
    </row>
    <row r="7" spans="1:16" s="1" customFormat="1" ht="28.5" customHeight="1" thickBot="1">
      <c r="A7" s="471"/>
      <c r="B7" s="433"/>
      <c r="C7" s="433"/>
      <c r="D7" s="468" t="s">
        <v>125</v>
      </c>
      <c r="E7" s="468"/>
      <c r="F7" s="468"/>
      <c r="G7" s="468" t="s">
        <v>120</v>
      </c>
      <c r="H7" s="468"/>
      <c r="I7" s="468"/>
      <c r="J7" s="433" t="s">
        <v>342</v>
      </c>
      <c r="K7" s="433"/>
      <c r="L7" s="433"/>
      <c r="M7" s="433" t="s">
        <v>342</v>
      </c>
      <c r="N7" s="433"/>
      <c r="O7" s="433"/>
      <c r="P7" s="435"/>
    </row>
    <row r="8" spans="1:16" s="1" customFormat="1" ht="13.5" thickBot="1">
      <c r="A8" s="471"/>
      <c r="B8" s="433"/>
      <c r="C8" s="433"/>
      <c r="D8" s="344" t="s">
        <v>0</v>
      </c>
      <c r="E8" s="344" t="s">
        <v>18</v>
      </c>
      <c r="F8" s="344" t="s">
        <v>19</v>
      </c>
      <c r="G8" s="344" t="s">
        <v>0</v>
      </c>
      <c r="H8" s="344" t="s">
        <v>18</v>
      </c>
      <c r="I8" s="344" t="s">
        <v>19</v>
      </c>
      <c r="J8" s="344" t="s">
        <v>0</v>
      </c>
      <c r="K8" s="344" t="s">
        <v>18</v>
      </c>
      <c r="L8" s="344" t="s">
        <v>19</v>
      </c>
      <c r="M8" s="344" t="s">
        <v>0</v>
      </c>
      <c r="N8" s="344" t="s">
        <v>18</v>
      </c>
      <c r="O8" s="344" t="s">
        <v>19</v>
      </c>
      <c r="P8" s="438"/>
    </row>
    <row r="9" spans="1:16" s="1" customFormat="1" ht="12.75" customHeight="1" thickBot="1">
      <c r="A9" s="344"/>
      <c r="B9" s="345" t="s">
        <v>126</v>
      </c>
      <c r="C9" s="345"/>
      <c r="D9" s="384">
        <f>D11+D27+D69+D76+D86</f>
        <v>1156.6780669</v>
      </c>
      <c r="E9" s="384">
        <f aca="true" t="shared" si="0" ref="E9:O9">E11+E27+E69+E76+E86</f>
        <v>986.5846662199999</v>
      </c>
      <c r="F9" s="384">
        <f t="shared" si="0"/>
        <v>104.84447843</v>
      </c>
      <c r="G9" s="384">
        <f t="shared" si="0"/>
        <v>86.86214492</v>
      </c>
      <c r="H9" s="384">
        <f t="shared" si="0"/>
        <v>31.36593222</v>
      </c>
      <c r="I9" s="384">
        <f t="shared" si="0"/>
        <v>44.75729045</v>
      </c>
      <c r="J9" s="384">
        <f>J11+J27+J69+J76+J86</f>
        <v>60.13527954999999</v>
      </c>
      <c r="K9" s="384">
        <f>K11+K27+K69+K76+K86</f>
        <v>9.523249</v>
      </c>
      <c r="L9" s="384">
        <f>L11+L27+L69+L76+L86</f>
        <v>46.31203055</v>
      </c>
      <c r="M9" s="384">
        <f t="shared" si="0"/>
        <v>54.826255</v>
      </c>
      <c r="N9" s="384">
        <f t="shared" si="0"/>
        <v>9.523249</v>
      </c>
      <c r="O9" s="384">
        <f t="shared" si="0"/>
        <v>41.003006000000006</v>
      </c>
      <c r="P9" s="64"/>
    </row>
    <row r="10" spans="1:16" s="1" customFormat="1" ht="16.5" customHeight="1" thickBot="1">
      <c r="A10" s="463" t="s">
        <v>1</v>
      </c>
      <c r="B10" s="464"/>
      <c r="C10" s="464"/>
      <c r="D10" s="464"/>
      <c r="E10" s="464"/>
      <c r="F10" s="464"/>
      <c r="G10" s="464"/>
      <c r="H10" s="464"/>
      <c r="I10" s="464"/>
      <c r="J10" s="464"/>
      <c r="K10" s="464"/>
      <c r="L10" s="464"/>
      <c r="M10" s="464"/>
      <c r="N10" s="464"/>
      <c r="O10" s="464"/>
      <c r="P10" s="465"/>
    </row>
    <row r="11" spans="1:16" s="4" customFormat="1" ht="13.5" thickBot="1">
      <c r="A11" s="96"/>
      <c r="B11" s="97" t="s">
        <v>0</v>
      </c>
      <c r="C11" s="98"/>
      <c r="D11" s="380">
        <f>D12+D18+D24</f>
        <v>63.713100000000004</v>
      </c>
      <c r="E11" s="380">
        <f aca="true" t="shared" si="1" ref="E11:O11">E12+E18+E24</f>
        <v>58.30050000000001</v>
      </c>
      <c r="F11" s="380">
        <f t="shared" si="1"/>
        <v>5.4126</v>
      </c>
      <c r="G11" s="380">
        <f t="shared" si="1"/>
        <v>30.233700000000002</v>
      </c>
      <c r="H11" s="380">
        <f t="shared" si="1"/>
        <v>28.153</v>
      </c>
      <c r="I11" s="380">
        <f t="shared" si="1"/>
        <v>2.0807</v>
      </c>
      <c r="J11" s="380">
        <f>J12+J18+J24</f>
        <v>13.227292999999998</v>
      </c>
      <c r="K11" s="380">
        <f>K12+K18+K24</f>
        <v>9.523249</v>
      </c>
      <c r="L11" s="380">
        <f>L12+L18+L24</f>
        <v>3.704044</v>
      </c>
      <c r="M11" s="380">
        <f t="shared" si="1"/>
        <v>13.227292999999998</v>
      </c>
      <c r="N11" s="380">
        <f t="shared" si="1"/>
        <v>9.523249</v>
      </c>
      <c r="O11" s="380">
        <f t="shared" si="1"/>
        <v>3.704044</v>
      </c>
      <c r="P11" s="64"/>
    </row>
    <row r="12" spans="1:16" s="1" customFormat="1" ht="15.75" customHeight="1">
      <c r="A12" s="99" t="s">
        <v>2</v>
      </c>
      <c r="B12" s="100" t="s">
        <v>153</v>
      </c>
      <c r="C12" s="434" t="s">
        <v>159</v>
      </c>
      <c r="D12" s="381">
        <f>SUM(D13:D15)</f>
        <v>56.4091</v>
      </c>
      <c r="E12" s="382">
        <f aca="true" t="shared" si="2" ref="E12:O12">SUM(E13:E15)</f>
        <v>51.450500000000005</v>
      </c>
      <c r="F12" s="383">
        <f t="shared" si="2"/>
        <v>4.958600000000001</v>
      </c>
      <c r="G12" s="381">
        <f t="shared" si="2"/>
        <v>26.349700000000002</v>
      </c>
      <c r="H12" s="382">
        <f t="shared" si="2"/>
        <v>24.553</v>
      </c>
      <c r="I12" s="383">
        <f t="shared" si="2"/>
        <v>1.7967</v>
      </c>
      <c r="J12" s="381">
        <f>SUM(J13:J15)</f>
        <v>12.899999999999999</v>
      </c>
      <c r="K12" s="382">
        <f>SUM(K13:K15)</f>
        <v>9.2</v>
      </c>
      <c r="L12" s="383">
        <f>SUM(L13:L15)</f>
        <v>3.7</v>
      </c>
      <c r="M12" s="381">
        <f t="shared" si="2"/>
        <v>12.899999999999999</v>
      </c>
      <c r="N12" s="382">
        <f t="shared" si="2"/>
        <v>9.2</v>
      </c>
      <c r="O12" s="383">
        <f t="shared" si="2"/>
        <v>3.7</v>
      </c>
      <c r="P12" s="460" t="s">
        <v>332</v>
      </c>
    </row>
    <row r="13" spans="1:16" s="1" customFormat="1" ht="25.5">
      <c r="A13" s="13" t="s">
        <v>23</v>
      </c>
      <c r="B13" s="34" t="s">
        <v>43</v>
      </c>
      <c r="C13" s="435"/>
      <c r="D13" s="283">
        <f>E13+F13</f>
        <v>38.5705</v>
      </c>
      <c r="E13" s="284">
        <f>11.673+13.195+13.7025</f>
        <v>38.5705</v>
      </c>
      <c r="F13" s="285">
        <v>0</v>
      </c>
      <c r="G13" s="283">
        <f>H13+I13</f>
        <v>11.673</v>
      </c>
      <c r="H13" s="284">
        <v>11.673</v>
      </c>
      <c r="I13" s="358">
        <v>0</v>
      </c>
      <c r="J13" s="283">
        <f>K13+L13</f>
        <v>3.8</v>
      </c>
      <c r="K13" s="284">
        <v>3.8</v>
      </c>
      <c r="L13" s="358">
        <v>0</v>
      </c>
      <c r="M13" s="283">
        <f>N13+O13</f>
        <v>3.8</v>
      </c>
      <c r="N13" s="284">
        <v>3.8</v>
      </c>
      <c r="O13" s="358">
        <v>0</v>
      </c>
      <c r="P13" s="447"/>
    </row>
    <row r="14" spans="1:16" s="1" customFormat="1" ht="25.5">
      <c r="A14" s="13" t="s">
        <v>24</v>
      </c>
      <c r="B14" s="34" t="s">
        <v>44</v>
      </c>
      <c r="C14" s="435"/>
      <c r="D14" s="283">
        <f>E14+F14</f>
        <v>15.96</v>
      </c>
      <c r="E14" s="284">
        <v>12.88</v>
      </c>
      <c r="F14" s="285">
        <f>1.12+1+0.96</f>
        <v>3.08</v>
      </c>
      <c r="G14" s="283">
        <f>H14+I14</f>
        <v>14</v>
      </c>
      <c r="H14" s="284">
        <v>12.88</v>
      </c>
      <c r="I14" s="358">
        <v>1.12</v>
      </c>
      <c r="J14" s="283">
        <f>K14+L14</f>
        <v>8.9</v>
      </c>
      <c r="K14" s="284">
        <v>5.4</v>
      </c>
      <c r="L14" s="358">
        <v>3.5</v>
      </c>
      <c r="M14" s="283">
        <f>N14+O14</f>
        <v>8.9</v>
      </c>
      <c r="N14" s="284">
        <v>5.4</v>
      </c>
      <c r="O14" s="358">
        <v>3.5</v>
      </c>
      <c r="P14" s="447"/>
    </row>
    <row r="15" spans="1:16" s="1" customFormat="1" ht="12.75">
      <c r="A15" s="13" t="s">
        <v>26</v>
      </c>
      <c r="B15" s="34" t="s">
        <v>45</v>
      </c>
      <c r="C15" s="436"/>
      <c r="D15" s="283">
        <f>E15+F15</f>
        <v>1.8786</v>
      </c>
      <c r="E15" s="284">
        <v>0</v>
      </c>
      <c r="F15" s="285">
        <f>0.6767+0.606+0.5959</f>
        <v>1.8786</v>
      </c>
      <c r="G15" s="283">
        <f>H15+I15</f>
        <v>0.6767</v>
      </c>
      <c r="H15" s="284">
        <v>0</v>
      </c>
      <c r="I15" s="358">
        <v>0.6767</v>
      </c>
      <c r="J15" s="283">
        <f>K15+L15</f>
        <v>0.2</v>
      </c>
      <c r="K15" s="284">
        <v>0</v>
      </c>
      <c r="L15" s="358">
        <v>0.2</v>
      </c>
      <c r="M15" s="283">
        <f>N15+O15</f>
        <v>0.2</v>
      </c>
      <c r="N15" s="284">
        <v>0</v>
      </c>
      <c r="O15" s="358">
        <v>0.2</v>
      </c>
      <c r="P15" s="440"/>
    </row>
    <row r="16" spans="1:16" s="1" customFormat="1" ht="33.75" customHeight="1">
      <c r="A16" s="31" t="s">
        <v>3</v>
      </c>
      <c r="B16" s="32" t="s">
        <v>102</v>
      </c>
      <c r="C16" s="437" t="s">
        <v>160</v>
      </c>
      <c r="D16" s="107"/>
      <c r="E16" s="308"/>
      <c r="F16" s="109"/>
      <c r="G16" s="110"/>
      <c r="H16" s="108"/>
      <c r="I16" s="111"/>
      <c r="J16" s="23"/>
      <c r="K16" s="24"/>
      <c r="L16" s="25"/>
      <c r="M16" s="23"/>
      <c r="N16" s="24"/>
      <c r="O16" s="25"/>
      <c r="P16" s="439" t="s">
        <v>278</v>
      </c>
    </row>
    <row r="17" spans="1:16" s="1" customFormat="1" ht="48" customHeight="1">
      <c r="A17" s="13" t="s">
        <v>29</v>
      </c>
      <c r="B17" s="34" t="s">
        <v>42</v>
      </c>
      <c r="C17" s="435"/>
      <c r="D17" s="35"/>
      <c r="E17" s="36"/>
      <c r="F17" s="37"/>
      <c r="G17" s="38"/>
      <c r="H17" s="36"/>
      <c r="I17" s="106"/>
      <c r="J17" s="14"/>
      <c r="K17" s="11"/>
      <c r="L17" s="105"/>
      <c r="M17" s="14"/>
      <c r="N17" s="11"/>
      <c r="O17" s="105"/>
      <c r="P17" s="440"/>
    </row>
    <row r="18" spans="1:16" s="1" customFormat="1" ht="12.75" customHeight="1">
      <c r="A18" s="31" t="s">
        <v>4</v>
      </c>
      <c r="B18" s="32" t="s">
        <v>103</v>
      </c>
      <c r="C18" s="437" t="s">
        <v>161</v>
      </c>
      <c r="D18" s="364">
        <f>D19+D22</f>
        <v>4.154</v>
      </c>
      <c r="E18" s="365">
        <f aca="true" t="shared" si="3" ref="E18:O18">E19+E22</f>
        <v>3.95</v>
      </c>
      <c r="F18" s="366">
        <f t="shared" si="3"/>
        <v>0.20400000000000001</v>
      </c>
      <c r="G18" s="364">
        <f t="shared" si="3"/>
        <v>0.7340000000000001</v>
      </c>
      <c r="H18" s="365">
        <f t="shared" si="3"/>
        <v>0.7000000000000001</v>
      </c>
      <c r="I18" s="366">
        <f t="shared" si="3"/>
        <v>0.034</v>
      </c>
      <c r="J18" s="364">
        <f>J19+J22</f>
        <v>0.327293</v>
      </c>
      <c r="K18" s="365">
        <f>K19+K22</f>
        <v>0.323249</v>
      </c>
      <c r="L18" s="366">
        <f>L19+L22</f>
        <v>0.004044</v>
      </c>
      <c r="M18" s="364">
        <f t="shared" si="3"/>
        <v>0.327293</v>
      </c>
      <c r="N18" s="365">
        <f t="shared" si="3"/>
        <v>0.323249</v>
      </c>
      <c r="O18" s="366">
        <f t="shared" si="3"/>
        <v>0.004044</v>
      </c>
      <c r="P18" s="62"/>
    </row>
    <row r="19" spans="1:16" s="1" customFormat="1" ht="66" customHeight="1">
      <c r="A19" s="13" t="s">
        <v>35</v>
      </c>
      <c r="B19" s="34" t="s">
        <v>104</v>
      </c>
      <c r="C19" s="435"/>
      <c r="D19" s="307">
        <v>0.05</v>
      </c>
      <c r="E19" s="118">
        <v>0.05</v>
      </c>
      <c r="F19" s="11">
        <v>0</v>
      </c>
      <c r="G19" s="307">
        <v>0.05</v>
      </c>
      <c r="H19" s="118">
        <v>0.05</v>
      </c>
      <c r="I19" s="11">
        <v>0</v>
      </c>
      <c r="J19" s="14">
        <v>0</v>
      </c>
      <c r="K19" s="11">
        <v>0</v>
      </c>
      <c r="L19" s="105">
        <v>0</v>
      </c>
      <c r="M19" s="14">
        <v>0</v>
      </c>
      <c r="N19" s="11">
        <v>0</v>
      </c>
      <c r="O19" s="105">
        <v>0</v>
      </c>
      <c r="P19" s="81" t="s">
        <v>312</v>
      </c>
    </row>
    <row r="20" spans="1:16" s="1" customFormat="1" ht="12.75">
      <c r="A20" s="13" t="s">
        <v>38</v>
      </c>
      <c r="B20" s="34" t="s">
        <v>46</v>
      </c>
      <c r="C20" s="435"/>
      <c r="D20" s="35"/>
      <c r="E20" s="36"/>
      <c r="F20" s="37"/>
      <c r="G20" s="38"/>
      <c r="H20" s="36"/>
      <c r="I20" s="106"/>
      <c r="J20" s="35"/>
      <c r="K20" s="36"/>
      <c r="L20" s="105"/>
      <c r="M20" s="35"/>
      <c r="N20" s="36"/>
      <c r="O20" s="105"/>
      <c r="P20" s="62"/>
    </row>
    <row r="21" spans="1:16" s="363" customFormat="1" ht="66.75" customHeight="1">
      <c r="A21" s="309" t="s">
        <v>142</v>
      </c>
      <c r="B21" s="34" t="s">
        <v>144</v>
      </c>
      <c r="C21" s="435"/>
      <c r="D21" s="310"/>
      <c r="E21" s="311"/>
      <c r="F21" s="312"/>
      <c r="G21" s="313"/>
      <c r="H21" s="311"/>
      <c r="I21" s="314"/>
      <c r="J21" s="310"/>
      <c r="K21" s="311"/>
      <c r="L21" s="314"/>
      <c r="M21" s="310"/>
      <c r="N21" s="311"/>
      <c r="O21" s="314"/>
      <c r="P21" s="65" t="s">
        <v>309</v>
      </c>
    </row>
    <row r="22" spans="1:16" s="1" customFormat="1" ht="80.25" customHeight="1">
      <c r="A22" s="13" t="s">
        <v>47</v>
      </c>
      <c r="B22" s="34" t="s">
        <v>51</v>
      </c>
      <c r="C22" s="436"/>
      <c r="D22" s="283">
        <v>4.104</v>
      </c>
      <c r="E22" s="284">
        <v>3.9000000000000004</v>
      </c>
      <c r="F22" s="285">
        <v>0.20400000000000001</v>
      </c>
      <c r="G22" s="379">
        <v>0.684</v>
      </c>
      <c r="H22" s="284">
        <v>0.65</v>
      </c>
      <c r="I22" s="358">
        <v>0.034</v>
      </c>
      <c r="J22" s="283">
        <f>K22+L22</f>
        <v>0.327293</v>
      </c>
      <c r="K22" s="284">
        <v>0.323249</v>
      </c>
      <c r="L22" s="358">
        <v>0.004044</v>
      </c>
      <c r="M22" s="283">
        <f>N22+O22</f>
        <v>0.327293</v>
      </c>
      <c r="N22" s="284">
        <v>0.323249</v>
      </c>
      <c r="O22" s="358">
        <v>0.004044</v>
      </c>
      <c r="P22" s="65" t="s">
        <v>358</v>
      </c>
    </row>
    <row r="23" spans="1:16" s="1" customFormat="1" ht="82.5" customHeight="1">
      <c r="A23" s="31" t="s">
        <v>5</v>
      </c>
      <c r="B23" s="32" t="s">
        <v>63</v>
      </c>
      <c r="C23" s="80" t="s">
        <v>162</v>
      </c>
      <c r="D23" s="120"/>
      <c r="E23" s="121"/>
      <c r="F23" s="122"/>
      <c r="G23" s="123"/>
      <c r="H23" s="44"/>
      <c r="I23" s="45"/>
      <c r="J23" s="85"/>
      <c r="K23" s="45"/>
      <c r="L23" s="45"/>
      <c r="M23" s="85"/>
      <c r="N23" s="45"/>
      <c r="O23" s="45"/>
      <c r="P23" s="65" t="s">
        <v>333</v>
      </c>
    </row>
    <row r="24" spans="1:16" s="1" customFormat="1" ht="69.75" customHeight="1">
      <c r="A24" s="31" t="s">
        <v>6</v>
      </c>
      <c r="B24" s="32" t="s">
        <v>156</v>
      </c>
      <c r="C24" s="437" t="s">
        <v>163</v>
      </c>
      <c r="D24" s="390">
        <f>D25</f>
        <v>3.15</v>
      </c>
      <c r="E24" s="365">
        <f aca="true" t="shared" si="4" ref="E24:O24">E25</f>
        <v>2.9</v>
      </c>
      <c r="F24" s="391">
        <f t="shared" si="4"/>
        <v>0.25</v>
      </c>
      <c r="G24" s="390">
        <f t="shared" si="4"/>
        <v>3.15</v>
      </c>
      <c r="H24" s="365">
        <f t="shared" si="4"/>
        <v>2.9</v>
      </c>
      <c r="I24" s="391">
        <f t="shared" si="4"/>
        <v>0.25</v>
      </c>
      <c r="J24" s="390">
        <f t="shared" si="4"/>
        <v>0</v>
      </c>
      <c r="K24" s="365">
        <f t="shared" si="4"/>
        <v>0</v>
      </c>
      <c r="L24" s="391">
        <f t="shared" si="4"/>
        <v>0</v>
      </c>
      <c r="M24" s="390">
        <f t="shared" si="4"/>
        <v>0</v>
      </c>
      <c r="N24" s="365">
        <f t="shared" si="4"/>
        <v>0</v>
      </c>
      <c r="O24" s="391">
        <f t="shared" si="4"/>
        <v>0</v>
      </c>
      <c r="P24" s="65" t="s">
        <v>321</v>
      </c>
    </row>
    <row r="25" spans="1:16" s="1" customFormat="1" ht="31.5" customHeight="1" thickBot="1">
      <c r="A25" s="13" t="s">
        <v>40</v>
      </c>
      <c r="B25" s="34" t="s">
        <v>320</v>
      </c>
      <c r="C25" s="435"/>
      <c r="D25" s="385">
        <v>3.15</v>
      </c>
      <c r="E25" s="386">
        <v>2.9</v>
      </c>
      <c r="F25" s="387">
        <v>0.25</v>
      </c>
      <c r="G25" s="388">
        <v>3.15</v>
      </c>
      <c r="H25" s="386">
        <v>2.9</v>
      </c>
      <c r="I25" s="389">
        <v>0.25</v>
      </c>
      <c r="J25" s="385">
        <v>0</v>
      </c>
      <c r="K25" s="386">
        <v>0</v>
      </c>
      <c r="L25" s="389">
        <v>0</v>
      </c>
      <c r="M25" s="385">
        <v>0</v>
      </c>
      <c r="N25" s="386">
        <v>0</v>
      </c>
      <c r="O25" s="389">
        <v>0</v>
      </c>
      <c r="P25" s="65" t="s">
        <v>274</v>
      </c>
    </row>
    <row r="26" spans="1:16" ht="16.5" customHeight="1" thickBot="1">
      <c r="A26" s="441" t="s">
        <v>7</v>
      </c>
      <c r="B26" s="442"/>
      <c r="C26" s="442"/>
      <c r="D26" s="442"/>
      <c r="E26" s="442"/>
      <c r="F26" s="442"/>
      <c r="G26" s="442"/>
      <c r="H26" s="442"/>
      <c r="I26" s="442"/>
      <c r="J26" s="442"/>
      <c r="K26" s="442"/>
      <c r="L26" s="442"/>
      <c r="M26" s="442"/>
      <c r="N26" s="442"/>
      <c r="O26" s="442"/>
      <c r="P26" s="443"/>
    </row>
    <row r="27" spans="1:16" s="3" customFormat="1" ht="13.5" thickBot="1">
      <c r="A27" s="95"/>
      <c r="B27" s="124" t="s">
        <v>0</v>
      </c>
      <c r="C27" s="125"/>
      <c r="D27" s="126">
        <f>D28+D32+D38</f>
        <v>69</v>
      </c>
      <c r="E27" s="126">
        <f aca="true" t="shared" si="5" ref="E27:O27">E28+E32+E38</f>
        <v>4.98</v>
      </c>
      <c r="F27" s="126">
        <f t="shared" si="5"/>
        <v>0.52</v>
      </c>
      <c r="G27" s="126">
        <f t="shared" si="5"/>
        <v>11.040000000000001</v>
      </c>
      <c r="H27" s="126">
        <f t="shared" si="5"/>
        <v>0.44</v>
      </c>
      <c r="I27" s="306">
        <f t="shared" si="5"/>
        <v>0.01</v>
      </c>
      <c r="J27" s="126">
        <f>J28+J32+J38</f>
        <v>4.3</v>
      </c>
      <c r="K27" s="306">
        <f>K28+K32+K38</f>
        <v>0</v>
      </c>
      <c r="L27" s="306">
        <f>L28+L32+L38</f>
        <v>0</v>
      </c>
      <c r="M27" s="126">
        <f t="shared" si="5"/>
        <v>4.3</v>
      </c>
      <c r="N27" s="306">
        <f t="shared" si="5"/>
        <v>0</v>
      </c>
      <c r="O27" s="306">
        <f t="shared" si="5"/>
        <v>0</v>
      </c>
      <c r="P27" s="128"/>
    </row>
    <row r="28" spans="1:16" s="6" customFormat="1" ht="29.25" customHeight="1">
      <c r="A28" s="129" t="s">
        <v>8</v>
      </c>
      <c r="B28" s="130" t="s">
        <v>64</v>
      </c>
      <c r="C28" s="434" t="s">
        <v>162</v>
      </c>
      <c r="D28" s="293">
        <f>D29</f>
        <v>59.4</v>
      </c>
      <c r="E28" s="131">
        <f aca="true" t="shared" si="6" ref="E28:O28">E29</f>
        <v>0</v>
      </c>
      <c r="F28" s="132">
        <f t="shared" si="6"/>
        <v>0</v>
      </c>
      <c r="G28" s="293">
        <f t="shared" si="6"/>
        <v>9.9</v>
      </c>
      <c r="H28" s="131">
        <f t="shared" si="6"/>
        <v>0</v>
      </c>
      <c r="I28" s="132">
        <f t="shared" si="6"/>
        <v>0</v>
      </c>
      <c r="J28" s="293">
        <f t="shared" si="6"/>
        <v>4.3</v>
      </c>
      <c r="K28" s="131">
        <f t="shared" si="6"/>
        <v>0</v>
      </c>
      <c r="L28" s="133">
        <f t="shared" si="6"/>
        <v>0</v>
      </c>
      <c r="M28" s="293">
        <f t="shared" si="6"/>
        <v>4.3</v>
      </c>
      <c r="N28" s="131">
        <f t="shared" si="6"/>
        <v>0</v>
      </c>
      <c r="O28" s="133">
        <f t="shared" si="6"/>
        <v>0</v>
      </c>
      <c r="P28" s="466" t="s">
        <v>313</v>
      </c>
    </row>
    <row r="29" spans="1:16" s="6" customFormat="1" ht="39.75" customHeight="1">
      <c r="A29" s="13" t="s">
        <v>111</v>
      </c>
      <c r="B29" s="34" t="s">
        <v>37</v>
      </c>
      <c r="C29" s="435"/>
      <c r="D29" s="13">
        <v>59.4</v>
      </c>
      <c r="E29" s="10">
        <v>0</v>
      </c>
      <c r="F29" s="42">
        <v>0</v>
      </c>
      <c r="G29" s="13">
        <v>9.9</v>
      </c>
      <c r="H29" s="10">
        <v>0</v>
      </c>
      <c r="I29" s="42">
        <v>0</v>
      </c>
      <c r="J29" s="144">
        <v>4.3</v>
      </c>
      <c r="K29" s="40">
        <v>0</v>
      </c>
      <c r="L29" s="42">
        <v>0</v>
      </c>
      <c r="M29" s="144">
        <v>4.3</v>
      </c>
      <c r="N29" s="40">
        <v>0</v>
      </c>
      <c r="O29" s="42">
        <v>0</v>
      </c>
      <c r="P29" s="467"/>
    </row>
    <row r="30" spans="1:16" s="6" customFormat="1" ht="53.25" customHeight="1">
      <c r="A30" s="31" t="s">
        <v>9</v>
      </c>
      <c r="B30" s="32" t="s">
        <v>65</v>
      </c>
      <c r="C30" s="435"/>
      <c r="D30" s="134"/>
      <c r="E30" s="135"/>
      <c r="F30" s="136"/>
      <c r="G30" s="134"/>
      <c r="H30" s="135"/>
      <c r="I30" s="136"/>
      <c r="J30" s="137"/>
      <c r="K30" s="138"/>
      <c r="L30" s="139"/>
      <c r="M30" s="137"/>
      <c r="N30" s="138"/>
      <c r="O30" s="139"/>
      <c r="P30" s="319" t="s">
        <v>311</v>
      </c>
    </row>
    <row r="31" spans="1:16" s="6" customFormat="1" ht="42" customHeight="1">
      <c r="A31" s="31" t="s">
        <v>11</v>
      </c>
      <c r="B31" s="32" t="s">
        <v>66</v>
      </c>
      <c r="C31" s="435"/>
      <c r="D31" s="31"/>
      <c r="E31" s="140"/>
      <c r="F31" s="139"/>
      <c r="G31" s="31"/>
      <c r="H31" s="140"/>
      <c r="I31" s="139"/>
      <c r="J31" s="141"/>
      <c r="K31" s="138"/>
      <c r="L31" s="139"/>
      <c r="M31" s="141"/>
      <c r="N31" s="138"/>
      <c r="O31" s="139"/>
      <c r="P31" s="319" t="s">
        <v>275</v>
      </c>
    </row>
    <row r="32" spans="1:16" s="6" customFormat="1" ht="30.75" customHeight="1">
      <c r="A32" s="31" t="s">
        <v>184</v>
      </c>
      <c r="B32" s="32" t="s">
        <v>67</v>
      </c>
      <c r="C32" s="435"/>
      <c r="D32" s="137">
        <f>D33</f>
        <v>4.1</v>
      </c>
      <c r="E32" s="140">
        <f aca="true" t="shared" si="7" ref="E32:O32">E33</f>
        <v>3.6</v>
      </c>
      <c r="F32" s="142">
        <f t="shared" si="7"/>
        <v>0.5</v>
      </c>
      <c r="G32" s="137">
        <f t="shared" si="7"/>
        <v>0</v>
      </c>
      <c r="H32" s="140">
        <f t="shared" si="7"/>
        <v>0</v>
      </c>
      <c r="I32" s="142">
        <f t="shared" si="7"/>
        <v>0</v>
      </c>
      <c r="J32" s="137">
        <f t="shared" si="7"/>
        <v>0</v>
      </c>
      <c r="K32" s="140">
        <f t="shared" si="7"/>
        <v>0</v>
      </c>
      <c r="L32" s="139">
        <f t="shared" si="7"/>
        <v>0</v>
      </c>
      <c r="M32" s="137">
        <f t="shared" si="7"/>
        <v>0</v>
      </c>
      <c r="N32" s="140">
        <f t="shared" si="7"/>
        <v>0</v>
      </c>
      <c r="O32" s="139">
        <f t="shared" si="7"/>
        <v>0</v>
      </c>
      <c r="P32" s="439" t="s">
        <v>314</v>
      </c>
    </row>
    <row r="33" spans="1:16" s="6" customFormat="1" ht="42" customHeight="1">
      <c r="A33" s="13" t="s">
        <v>185</v>
      </c>
      <c r="B33" s="143" t="s">
        <v>137</v>
      </c>
      <c r="C33" s="435"/>
      <c r="D33" s="144">
        <f>D34+D35</f>
        <v>4.1</v>
      </c>
      <c r="E33" s="10">
        <f aca="true" t="shared" si="8" ref="E33:N33">E34+E35</f>
        <v>3.6</v>
      </c>
      <c r="F33" s="12">
        <f t="shared" si="8"/>
        <v>0.5</v>
      </c>
      <c r="G33" s="144">
        <f t="shared" si="8"/>
        <v>0</v>
      </c>
      <c r="H33" s="10">
        <f t="shared" si="8"/>
        <v>0</v>
      </c>
      <c r="I33" s="12">
        <f t="shared" si="8"/>
        <v>0</v>
      </c>
      <c r="J33" s="144">
        <f>J34+J35</f>
        <v>0</v>
      </c>
      <c r="K33" s="10">
        <f>K34+K35</f>
        <v>0</v>
      </c>
      <c r="L33" s="42">
        <f>L34+L35</f>
        <v>0</v>
      </c>
      <c r="M33" s="144">
        <f t="shared" si="8"/>
        <v>0</v>
      </c>
      <c r="N33" s="10">
        <f t="shared" si="8"/>
        <v>0</v>
      </c>
      <c r="O33" s="42">
        <f>O34+O35</f>
        <v>0</v>
      </c>
      <c r="P33" s="447"/>
    </row>
    <row r="34" spans="1:16" s="6" customFormat="1" ht="12.75">
      <c r="A34" s="145" t="s">
        <v>186</v>
      </c>
      <c r="B34" s="146" t="s">
        <v>39</v>
      </c>
      <c r="C34" s="435"/>
      <c r="D34" s="147">
        <v>3.9</v>
      </c>
      <c r="E34" s="148">
        <v>3.6</v>
      </c>
      <c r="F34" s="149">
        <v>0.3</v>
      </c>
      <c r="G34" s="13">
        <v>0</v>
      </c>
      <c r="H34" s="10">
        <v>0</v>
      </c>
      <c r="I34" s="149">
        <v>0</v>
      </c>
      <c r="J34" s="144">
        <v>0</v>
      </c>
      <c r="K34" s="40">
        <v>0</v>
      </c>
      <c r="L34" s="42">
        <v>0</v>
      </c>
      <c r="M34" s="144">
        <v>0</v>
      </c>
      <c r="N34" s="40">
        <v>0</v>
      </c>
      <c r="O34" s="42">
        <v>0</v>
      </c>
      <c r="P34" s="447"/>
    </row>
    <row r="35" spans="1:16" s="6" customFormat="1" ht="30.75" customHeight="1">
      <c r="A35" s="147" t="s">
        <v>187</v>
      </c>
      <c r="B35" s="34" t="s">
        <v>54</v>
      </c>
      <c r="C35" s="435"/>
      <c r="D35" s="147">
        <v>0.2</v>
      </c>
      <c r="E35" s="148">
        <v>0</v>
      </c>
      <c r="F35" s="149">
        <v>0.2</v>
      </c>
      <c r="G35" s="13">
        <v>0</v>
      </c>
      <c r="H35" s="10">
        <v>0</v>
      </c>
      <c r="I35" s="149">
        <v>0</v>
      </c>
      <c r="J35" s="144">
        <v>0</v>
      </c>
      <c r="K35" s="40">
        <v>0</v>
      </c>
      <c r="L35" s="42">
        <v>0</v>
      </c>
      <c r="M35" s="144">
        <v>0</v>
      </c>
      <c r="N35" s="40">
        <v>0</v>
      </c>
      <c r="O35" s="42">
        <v>0</v>
      </c>
      <c r="P35" s="440"/>
    </row>
    <row r="36" spans="1:16" s="6" customFormat="1" ht="27" customHeight="1">
      <c r="A36" s="134" t="s">
        <v>188</v>
      </c>
      <c r="B36" s="150" t="s">
        <v>68</v>
      </c>
      <c r="C36" s="435"/>
      <c r="D36" s="134"/>
      <c r="E36" s="135"/>
      <c r="F36" s="136"/>
      <c r="G36" s="151"/>
      <c r="H36" s="135"/>
      <c r="I36" s="136"/>
      <c r="J36" s="152"/>
      <c r="K36" s="153"/>
      <c r="L36" s="136"/>
      <c r="M36" s="152"/>
      <c r="N36" s="153"/>
      <c r="O36" s="136"/>
      <c r="P36" s="439" t="s">
        <v>268</v>
      </c>
    </row>
    <row r="37" spans="1:16" s="6" customFormat="1" ht="42" customHeight="1">
      <c r="A37" s="147" t="s">
        <v>300</v>
      </c>
      <c r="B37" s="143" t="s">
        <v>41</v>
      </c>
      <c r="C37" s="435"/>
      <c r="D37" s="13"/>
      <c r="E37" s="10"/>
      <c r="F37" s="42"/>
      <c r="G37" s="13"/>
      <c r="H37" s="10"/>
      <c r="I37" s="42"/>
      <c r="J37" s="144"/>
      <c r="K37" s="40"/>
      <c r="L37" s="42"/>
      <c r="M37" s="144"/>
      <c r="N37" s="40"/>
      <c r="O37" s="42"/>
      <c r="P37" s="440"/>
    </row>
    <row r="38" spans="1:16" s="6" customFormat="1" ht="48" customHeight="1">
      <c r="A38" s="134" t="s">
        <v>189</v>
      </c>
      <c r="B38" s="150" t="s">
        <v>69</v>
      </c>
      <c r="C38" s="435"/>
      <c r="D38" s="31">
        <f>D39</f>
        <v>5.5</v>
      </c>
      <c r="E38" s="169">
        <f aca="true" t="shared" si="9" ref="E38:O38">E39</f>
        <v>1.38</v>
      </c>
      <c r="F38" s="139">
        <f t="shared" si="9"/>
        <v>0.02</v>
      </c>
      <c r="G38" s="170">
        <f t="shared" si="9"/>
        <v>1.14</v>
      </c>
      <c r="H38" s="169">
        <f t="shared" si="9"/>
        <v>0.44</v>
      </c>
      <c r="I38" s="139">
        <f t="shared" si="9"/>
        <v>0.01</v>
      </c>
      <c r="J38" s="142">
        <f t="shared" si="9"/>
        <v>0</v>
      </c>
      <c r="K38" s="140">
        <f t="shared" si="9"/>
        <v>0</v>
      </c>
      <c r="L38" s="139">
        <f t="shared" si="9"/>
        <v>0</v>
      </c>
      <c r="M38" s="142">
        <f t="shared" si="9"/>
        <v>0</v>
      </c>
      <c r="N38" s="140">
        <f t="shared" si="9"/>
        <v>0</v>
      </c>
      <c r="O38" s="139">
        <f t="shared" si="9"/>
        <v>0</v>
      </c>
      <c r="P38" s="439" t="s">
        <v>315</v>
      </c>
    </row>
    <row r="39" spans="1:16" s="6" customFormat="1" ht="57.75" customHeight="1">
      <c r="A39" s="147" t="s">
        <v>190</v>
      </c>
      <c r="B39" s="34" t="s">
        <v>52</v>
      </c>
      <c r="C39" s="435"/>
      <c r="D39" s="154">
        <v>5.5</v>
      </c>
      <c r="E39" s="252">
        <v>1.38</v>
      </c>
      <c r="F39" s="155">
        <v>0.02</v>
      </c>
      <c r="G39" s="70">
        <v>1.14</v>
      </c>
      <c r="H39" s="252">
        <v>0.44</v>
      </c>
      <c r="I39" s="155">
        <v>0.01</v>
      </c>
      <c r="J39" s="156">
        <v>0</v>
      </c>
      <c r="K39" s="157">
        <v>0</v>
      </c>
      <c r="L39" s="155">
        <v>0</v>
      </c>
      <c r="M39" s="156">
        <v>0</v>
      </c>
      <c r="N39" s="157">
        <v>0</v>
      </c>
      <c r="O39" s="155">
        <v>0</v>
      </c>
      <c r="P39" s="440"/>
    </row>
    <row r="40" spans="1:16" s="6" customFormat="1" ht="12.75">
      <c r="A40" s="31" t="s">
        <v>191</v>
      </c>
      <c r="B40" s="32" t="s">
        <v>70</v>
      </c>
      <c r="C40" s="436"/>
      <c r="D40" s="158" t="s">
        <v>121</v>
      </c>
      <c r="E40" s="159" t="s">
        <v>121</v>
      </c>
      <c r="F40" s="160" t="s">
        <v>121</v>
      </c>
      <c r="G40" s="158" t="s">
        <v>121</v>
      </c>
      <c r="H40" s="159" t="s">
        <v>121</v>
      </c>
      <c r="I40" s="160" t="s">
        <v>121</v>
      </c>
      <c r="J40" s="161" t="s">
        <v>121</v>
      </c>
      <c r="K40" s="162" t="s">
        <v>121</v>
      </c>
      <c r="L40" s="160" t="s">
        <v>121</v>
      </c>
      <c r="M40" s="161" t="s">
        <v>121</v>
      </c>
      <c r="N40" s="162" t="s">
        <v>121</v>
      </c>
      <c r="O40" s="160" t="s">
        <v>121</v>
      </c>
      <c r="P40" s="322"/>
    </row>
    <row r="41" spans="1:16" s="1" customFormat="1" ht="16.5" customHeight="1" thickBot="1">
      <c r="A41" s="463" t="s">
        <v>10</v>
      </c>
      <c r="B41" s="464"/>
      <c r="C41" s="464"/>
      <c r="D41" s="464"/>
      <c r="E41" s="464"/>
      <c r="F41" s="464"/>
      <c r="G41" s="464"/>
      <c r="H41" s="464"/>
      <c r="I41" s="464"/>
      <c r="J41" s="464"/>
      <c r="K41" s="464"/>
      <c r="L41" s="464"/>
      <c r="M41" s="464"/>
      <c r="N41" s="464"/>
      <c r="O41" s="464"/>
      <c r="P41" s="465"/>
    </row>
    <row r="42" spans="1:16" s="1" customFormat="1" ht="13.5" thickBot="1">
      <c r="A42" s="163"/>
      <c r="B42" s="164" t="s">
        <v>0</v>
      </c>
      <c r="C42" s="165"/>
      <c r="D42" s="166" t="s">
        <v>121</v>
      </c>
      <c r="E42" s="296" t="s">
        <v>121</v>
      </c>
      <c r="F42" s="297" t="s">
        <v>121</v>
      </c>
      <c r="G42" s="298" t="s">
        <v>121</v>
      </c>
      <c r="H42" s="296" t="s">
        <v>121</v>
      </c>
      <c r="I42" s="299" t="s">
        <v>121</v>
      </c>
      <c r="J42" s="300" t="s">
        <v>121</v>
      </c>
      <c r="K42" s="299" t="s">
        <v>121</v>
      </c>
      <c r="L42" s="297" t="s">
        <v>121</v>
      </c>
      <c r="M42" s="300" t="s">
        <v>121</v>
      </c>
      <c r="N42" s="299" t="s">
        <v>121</v>
      </c>
      <c r="O42" s="297" t="s">
        <v>121</v>
      </c>
      <c r="P42" s="64"/>
    </row>
    <row r="43" spans="1:16" s="1" customFormat="1" ht="21.75" customHeight="1">
      <c r="A43" s="129" t="s">
        <v>192</v>
      </c>
      <c r="B43" s="130" t="s">
        <v>71</v>
      </c>
      <c r="C43" s="434" t="s">
        <v>164</v>
      </c>
      <c r="D43" s="46"/>
      <c r="E43" s="47"/>
      <c r="F43" s="167"/>
      <c r="G43" s="88"/>
      <c r="H43" s="47"/>
      <c r="I43" s="168"/>
      <c r="J43" s="46"/>
      <c r="K43" s="47"/>
      <c r="L43" s="48"/>
      <c r="M43" s="46"/>
      <c r="N43" s="47"/>
      <c r="O43" s="48"/>
      <c r="P43" s="460" t="s">
        <v>324</v>
      </c>
    </row>
    <row r="44" spans="1:16" s="1" customFormat="1" ht="47.25" customHeight="1">
      <c r="A44" s="13" t="s">
        <v>304</v>
      </c>
      <c r="B44" s="143" t="s">
        <v>105</v>
      </c>
      <c r="C44" s="435"/>
      <c r="D44" s="16"/>
      <c r="E44" s="15"/>
      <c r="F44" s="17"/>
      <c r="G44" s="82"/>
      <c r="H44" s="7"/>
      <c r="I44" s="83"/>
      <c r="J44" s="8"/>
      <c r="K44" s="7"/>
      <c r="L44" s="30"/>
      <c r="M44" s="8"/>
      <c r="N44" s="7"/>
      <c r="O44" s="30"/>
      <c r="P44" s="440"/>
    </row>
    <row r="45" spans="1:16" s="1" customFormat="1" ht="90.75" customHeight="1">
      <c r="A45" s="31" t="s">
        <v>193</v>
      </c>
      <c r="B45" s="32" t="s">
        <v>72</v>
      </c>
      <c r="C45" s="435"/>
      <c r="D45" s="27"/>
      <c r="E45" s="169"/>
      <c r="F45" s="29"/>
      <c r="G45" s="170"/>
      <c r="H45" s="169"/>
      <c r="I45" s="173"/>
      <c r="J45" s="49"/>
      <c r="K45" s="28"/>
      <c r="L45" s="50"/>
      <c r="M45" s="49"/>
      <c r="N45" s="28"/>
      <c r="O45" s="50"/>
      <c r="P45" s="81" t="s">
        <v>330</v>
      </c>
    </row>
    <row r="46" spans="1:16" s="1" customFormat="1" ht="21.75" customHeight="1">
      <c r="A46" s="31" t="s">
        <v>194</v>
      </c>
      <c r="B46" s="32" t="s">
        <v>73</v>
      </c>
      <c r="C46" s="435"/>
      <c r="D46" s="27"/>
      <c r="E46" s="28"/>
      <c r="F46" s="29"/>
      <c r="G46" s="171"/>
      <c r="H46" s="28"/>
      <c r="I46" s="172"/>
      <c r="J46" s="49"/>
      <c r="K46" s="28"/>
      <c r="L46" s="50"/>
      <c r="M46" s="49"/>
      <c r="N46" s="28"/>
      <c r="O46" s="50"/>
      <c r="P46" s="439" t="s">
        <v>316</v>
      </c>
    </row>
    <row r="47" spans="1:16" s="1" customFormat="1" ht="61.5" customHeight="1">
      <c r="A47" s="13" t="s">
        <v>279</v>
      </c>
      <c r="B47" s="34" t="s">
        <v>122</v>
      </c>
      <c r="C47" s="435"/>
      <c r="D47" s="16"/>
      <c r="E47" s="7"/>
      <c r="F47" s="17"/>
      <c r="G47" s="82"/>
      <c r="H47" s="7"/>
      <c r="I47" s="83"/>
      <c r="J47" s="8"/>
      <c r="K47" s="7"/>
      <c r="L47" s="30"/>
      <c r="M47" s="8"/>
      <c r="N47" s="7"/>
      <c r="O47" s="30"/>
      <c r="P47" s="440"/>
    </row>
    <row r="48" spans="1:16" s="1" customFormat="1" ht="18.75" customHeight="1">
      <c r="A48" s="31" t="s">
        <v>195</v>
      </c>
      <c r="B48" s="32" t="s">
        <v>74</v>
      </c>
      <c r="C48" s="435"/>
      <c r="D48" s="27"/>
      <c r="E48" s="169"/>
      <c r="F48" s="29"/>
      <c r="G48" s="171"/>
      <c r="H48" s="28"/>
      <c r="I48" s="172"/>
      <c r="J48" s="49"/>
      <c r="K48" s="28"/>
      <c r="L48" s="50"/>
      <c r="M48" s="49"/>
      <c r="N48" s="28"/>
      <c r="O48" s="50"/>
      <c r="P48" s="439" t="s">
        <v>336</v>
      </c>
    </row>
    <row r="49" spans="1:16" s="1" customFormat="1" ht="19.5" customHeight="1">
      <c r="A49" s="13" t="s">
        <v>301</v>
      </c>
      <c r="B49" s="34" t="s">
        <v>106</v>
      </c>
      <c r="C49" s="435"/>
      <c r="D49" s="16"/>
      <c r="E49" s="15"/>
      <c r="F49" s="17"/>
      <c r="G49" s="12"/>
      <c r="H49" s="10"/>
      <c r="I49" s="40"/>
      <c r="J49" s="13"/>
      <c r="K49" s="10"/>
      <c r="L49" s="42"/>
      <c r="M49" s="13"/>
      <c r="N49" s="10"/>
      <c r="O49" s="42"/>
      <c r="P49" s="447"/>
    </row>
    <row r="50" spans="1:16" s="1" customFormat="1" ht="60" customHeight="1">
      <c r="A50" s="13" t="s">
        <v>305</v>
      </c>
      <c r="B50" s="34" t="s">
        <v>107</v>
      </c>
      <c r="C50" s="435"/>
      <c r="D50" s="16"/>
      <c r="E50" s="15"/>
      <c r="F50" s="17"/>
      <c r="G50" s="12"/>
      <c r="H50" s="10"/>
      <c r="I50" s="40"/>
      <c r="J50" s="13"/>
      <c r="K50" s="10"/>
      <c r="L50" s="42"/>
      <c r="M50" s="13"/>
      <c r="N50" s="10"/>
      <c r="O50" s="42"/>
      <c r="P50" s="447"/>
    </row>
    <row r="51" spans="1:16" s="1" customFormat="1" ht="20.25" customHeight="1">
      <c r="A51" s="13" t="s">
        <v>280</v>
      </c>
      <c r="B51" s="34" t="s">
        <v>108</v>
      </c>
      <c r="C51" s="435"/>
      <c r="D51" s="16"/>
      <c r="E51" s="7"/>
      <c r="F51" s="17"/>
      <c r="G51" s="12"/>
      <c r="H51" s="10"/>
      <c r="I51" s="40"/>
      <c r="J51" s="13"/>
      <c r="K51" s="10"/>
      <c r="L51" s="42"/>
      <c r="M51" s="13"/>
      <c r="N51" s="10"/>
      <c r="O51" s="42"/>
      <c r="P51" s="440"/>
    </row>
    <row r="52" spans="1:16" s="1" customFormat="1" ht="18.75" customHeight="1">
      <c r="A52" s="31" t="s">
        <v>196</v>
      </c>
      <c r="B52" s="32" t="s">
        <v>75</v>
      </c>
      <c r="C52" s="435"/>
      <c r="D52" s="31"/>
      <c r="E52" s="140"/>
      <c r="F52" s="139"/>
      <c r="G52" s="171"/>
      <c r="H52" s="28"/>
      <c r="I52" s="172"/>
      <c r="J52" s="49"/>
      <c r="K52" s="28"/>
      <c r="L52" s="50"/>
      <c r="M52" s="49"/>
      <c r="N52" s="28"/>
      <c r="O52" s="50"/>
      <c r="P52" s="439" t="s">
        <v>319</v>
      </c>
    </row>
    <row r="53" spans="1:16" s="1" customFormat="1" ht="24" customHeight="1">
      <c r="A53" s="13" t="s">
        <v>281</v>
      </c>
      <c r="B53" s="34" t="s">
        <v>109</v>
      </c>
      <c r="C53" s="435"/>
      <c r="D53" s="13"/>
      <c r="E53" s="10"/>
      <c r="F53" s="42"/>
      <c r="G53" s="82"/>
      <c r="H53" s="7"/>
      <c r="I53" s="83"/>
      <c r="J53" s="8"/>
      <c r="K53" s="7"/>
      <c r="L53" s="30"/>
      <c r="M53" s="8"/>
      <c r="N53" s="7"/>
      <c r="O53" s="30"/>
      <c r="P53" s="440"/>
    </row>
    <row r="54" spans="1:16" s="1" customFormat="1" ht="25.5">
      <c r="A54" s="31" t="s">
        <v>197</v>
      </c>
      <c r="B54" s="32" t="s">
        <v>175</v>
      </c>
      <c r="C54" s="435"/>
      <c r="D54" s="27"/>
      <c r="E54" s="140"/>
      <c r="F54" s="29"/>
      <c r="G54" s="170"/>
      <c r="H54" s="28"/>
      <c r="I54" s="173"/>
      <c r="J54" s="27"/>
      <c r="K54" s="28"/>
      <c r="L54" s="29"/>
      <c r="M54" s="27"/>
      <c r="N54" s="28"/>
      <c r="O54" s="29"/>
      <c r="P54" s="81"/>
    </row>
    <row r="55" spans="1:16" s="1" customFormat="1" ht="78" customHeight="1">
      <c r="A55" s="13" t="s">
        <v>276</v>
      </c>
      <c r="B55" s="34" t="s">
        <v>110</v>
      </c>
      <c r="C55" s="436"/>
      <c r="D55" s="16"/>
      <c r="E55" s="15"/>
      <c r="F55" s="17"/>
      <c r="G55" s="41"/>
      <c r="H55" s="83"/>
      <c r="I55" s="39"/>
      <c r="J55" s="16"/>
      <c r="K55" s="7"/>
      <c r="L55" s="17"/>
      <c r="M55" s="16"/>
      <c r="N55" s="7"/>
      <c r="O55" s="17"/>
      <c r="P55" s="81" t="s">
        <v>318</v>
      </c>
    </row>
    <row r="56" spans="1:16" s="1" customFormat="1" ht="93.75" customHeight="1">
      <c r="A56" s="13" t="s">
        <v>306</v>
      </c>
      <c r="B56" s="34" t="s">
        <v>127</v>
      </c>
      <c r="C56" s="437" t="s">
        <v>164</v>
      </c>
      <c r="D56" s="8"/>
      <c r="E56" s="7"/>
      <c r="F56" s="30"/>
      <c r="G56" s="41"/>
      <c r="H56" s="83"/>
      <c r="I56" s="83"/>
      <c r="J56" s="8"/>
      <c r="K56" s="7"/>
      <c r="L56" s="30"/>
      <c r="M56" s="8"/>
      <c r="N56" s="7"/>
      <c r="O56" s="30"/>
      <c r="P56" s="81" t="s">
        <v>317</v>
      </c>
    </row>
    <row r="57" spans="1:16" s="1" customFormat="1" ht="18.75" customHeight="1">
      <c r="A57" s="31" t="s">
        <v>198</v>
      </c>
      <c r="B57" s="32" t="s">
        <v>76</v>
      </c>
      <c r="C57" s="435"/>
      <c r="D57" s="31"/>
      <c r="E57" s="140"/>
      <c r="F57" s="139"/>
      <c r="G57" s="142"/>
      <c r="H57" s="140"/>
      <c r="I57" s="138"/>
      <c r="J57" s="31"/>
      <c r="K57" s="140"/>
      <c r="L57" s="139"/>
      <c r="M57" s="31"/>
      <c r="N57" s="140"/>
      <c r="O57" s="139"/>
      <c r="P57" s="439" t="s">
        <v>253</v>
      </c>
    </row>
    <row r="58" spans="1:16" s="1" customFormat="1" ht="39" customHeight="1">
      <c r="A58" s="13" t="s">
        <v>282</v>
      </c>
      <c r="B58" s="143" t="s">
        <v>123</v>
      </c>
      <c r="C58" s="436"/>
      <c r="D58" s="13"/>
      <c r="E58" s="10"/>
      <c r="F58" s="42"/>
      <c r="G58" s="12"/>
      <c r="H58" s="10"/>
      <c r="I58" s="40"/>
      <c r="J58" s="13"/>
      <c r="K58" s="10"/>
      <c r="L58" s="42"/>
      <c r="M58" s="13"/>
      <c r="N58" s="10"/>
      <c r="O58" s="42"/>
      <c r="P58" s="440"/>
    </row>
    <row r="59" spans="1:16" s="1" customFormat="1" ht="16.5" customHeight="1">
      <c r="A59" s="31" t="s">
        <v>199</v>
      </c>
      <c r="B59" s="32" t="s">
        <v>77</v>
      </c>
      <c r="C59" s="437" t="s">
        <v>165</v>
      </c>
      <c r="D59" s="23"/>
      <c r="E59" s="24"/>
      <c r="F59" s="26"/>
      <c r="G59" s="33"/>
      <c r="H59" s="24"/>
      <c r="I59" s="25"/>
      <c r="J59" s="43"/>
      <c r="K59" s="44"/>
      <c r="L59" s="90"/>
      <c r="M59" s="43"/>
      <c r="N59" s="44"/>
      <c r="O59" s="90"/>
      <c r="P59" s="439" t="s">
        <v>251</v>
      </c>
    </row>
    <row r="60" spans="1:16" s="1" customFormat="1" ht="29.25" customHeight="1">
      <c r="A60" s="13" t="s">
        <v>243</v>
      </c>
      <c r="B60" s="34" t="s">
        <v>112</v>
      </c>
      <c r="C60" s="435"/>
      <c r="D60" s="35"/>
      <c r="E60" s="36"/>
      <c r="F60" s="37"/>
      <c r="G60" s="38"/>
      <c r="H60" s="36"/>
      <c r="I60" s="106"/>
      <c r="J60" s="14"/>
      <c r="K60" s="11"/>
      <c r="L60" s="104"/>
      <c r="M60" s="14"/>
      <c r="N60" s="11"/>
      <c r="O60" s="104"/>
      <c r="P60" s="447"/>
    </row>
    <row r="61" spans="1:16" s="1" customFormat="1" ht="39.75" customHeight="1">
      <c r="A61" s="13" t="s">
        <v>244</v>
      </c>
      <c r="B61" s="34" t="s">
        <v>138</v>
      </c>
      <c r="C61" s="435"/>
      <c r="D61" s="35"/>
      <c r="E61" s="36"/>
      <c r="F61" s="37"/>
      <c r="G61" s="174"/>
      <c r="H61" s="11"/>
      <c r="I61" s="106"/>
      <c r="J61" s="14"/>
      <c r="K61" s="11"/>
      <c r="L61" s="104"/>
      <c r="M61" s="14"/>
      <c r="N61" s="11"/>
      <c r="O61" s="104"/>
      <c r="P61" s="447"/>
    </row>
    <row r="62" spans="1:16" s="1" customFormat="1" ht="53.25" customHeight="1">
      <c r="A62" s="13" t="s">
        <v>245</v>
      </c>
      <c r="B62" s="34" t="s">
        <v>139</v>
      </c>
      <c r="C62" s="435"/>
      <c r="D62" s="35"/>
      <c r="E62" s="36"/>
      <c r="F62" s="37"/>
      <c r="G62" s="174"/>
      <c r="H62" s="11"/>
      <c r="I62" s="106"/>
      <c r="J62" s="14"/>
      <c r="K62" s="11"/>
      <c r="L62" s="104"/>
      <c r="M62" s="14"/>
      <c r="N62" s="11"/>
      <c r="O62" s="104"/>
      <c r="P62" s="447"/>
    </row>
    <row r="63" spans="1:16" s="1" customFormat="1" ht="27" customHeight="1">
      <c r="A63" s="13" t="s">
        <v>246</v>
      </c>
      <c r="B63" s="34" t="s">
        <v>140</v>
      </c>
      <c r="C63" s="435"/>
      <c r="D63" s="35"/>
      <c r="E63" s="36"/>
      <c r="F63" s="37"/>
      <c r="G63" s="174"/>
      <c r="H63" s="11"/>
      <c r="I63" s="106"/>
      <c r="J63" s="14"/>
      <c r="K63" s="11"/>
      <c r="L63" s="104"/>
      <c r="M63" s="14"/>
      <c r="N63" s="11"/>
      <c r="O63" s="104"/>
      <c r="P63" s="447"/>
    </row>
    <row r="64" spans="1:16" s="1" customFormat="1" ht="52.5" customHeight="1">
      <c r="A64" s="13" t="s">
        <v>247</v>
      </c>
      <c r="B64" s="34" t="s">
        <v>252</v>
      </c>
      <c r="C64" s="435"/>
      <c r="D64" s="35"/>
      <c r="E64" s="36"/>
      <c r="F64" s="37"/>
      <c r="G64" s="174"/>
      <c r="H64" s="11"/>
      <c r="I64" s="106"/>
      <c r="J64" s="14"/>
      <c r="K64" s="11"/>
      <c r="L64" s="104"/>
      <c r="M64" s="14"/>
      <c r="N64" s="11"/>
      <c r="O64" s="104"/>
      <c r="P64" s="447"/>
    </row>
    <row r="65" spans="1:16" s="1" customFormat="1" ht="26.25" customHeight="1">
      <c r="A65" s="13" t="s">
        <v>248</v>
      </c>
      <c r="B65" s="34" t="s">
        <v>141</v>
      </c>
      <c r="C65" s="435"/>
      <c r="D65" s="35"/>
      <c r="E65" s="36"/>
      <c r="F65" s="37"/>
      <c r="G65" s="38"/>
      <c r="H65" s="36"/>
      <c r="I65" s="106"/>
      <c r="J65" s="14"/>
      <c r="K65" s="11"/>
      <c r="L65" s="104"/>
      <c r="M65" s="14"/>
      <c r="N65" s="11"/>
      <c r="O65" s="104"/>
      <c r="P65" s="447"/>
    </row>
    <row r="66" spans="1:16" s="1" customFormat="1" ht="25.5" customHeight="1">
      <c r="A66" s="13" t="s">
        <v>249</v>
      </c>
      <c r="B66" s="34" t="s">
        <v>143</v>
      </c>
      <c r="C66" s="435"/>
      <c r="D66" s="35"/>
      <c r="E66" s="11"/>
      <c r="F66" s="37"/>
      <c r="G66" s="38"/>
      <c r="H66" s="11"/>
      <c r="I66" s="106"/>
      <c r="J66" s="14"/>
      <c r="K66" s="11"/>
      <c r="L66" s="104"/>
      <c r="M66" s="14"/>
      <c r="N66" s="11"/>
      <c r="O66" s="104"/>
      <c r="P66" s="447"/>
    </row>
    <row r="67" spans="1:16" s="1" customFormat="1" ht="27.75" customHeight="1" thickBot="1">
      <c r="A67" s="51" t="s">
        <v>250</v>
      </c>
      <c r="B67" s="175" t="s">
        <v>277</v>
      </c>
      <c r="C67" s="438"/>
      <c r="D67" s="176"/>
      <c r="E67" s="56"/>
      <c r="F67" s="177"/>
      <c r="G67" s="178"/>
      <c r="H67" s="56"/>
      <c r="I67" s="179"/>
      <c r="J67" s="55"/>
      <c r="K67" s="56"/>
      <c r="L67" s="57"/>
      <c r="M67" s="55"/>
      <c r="N67" s="56"/>
      <c r="O67" s="57"/>
      <c r="P67" s="461"/>
    </row>
    <row r="68" spans="1:16" s="1" customFormat="1" ht="16.5" customHeight="1" thickBot="1">
      <c r="A68" s="441" t="s">
        <v>12</v>
      </c>
      <c r="B68" s="442"/>
      <c r="C68" s="442"/>
      <c r="D68" s="442"/>
      <c r="E68" s="442"/>
      <c r="F68" s="442"/>
      <c r="G68" s="442"/>
      <c r="H68" s="442"/>
      <c r="I68" s="442"/>
      <c r="J68" s="442"/>
      <c r="K68" s="442"/>
      <c r="L68" s="442"/>
      <c r="M68" s="442"/>
      <c r="N68" s="442"/>
      <c r="O68" s="442"/>
      <c r="P68" s="443"/>
    </row>
    <row r="69" spans="1:16" s="1" customFormat="1" ht="13.5" thickBot="1">
      <c r="A69" s="180"/>
      <c r="B69" s="97" t="s">
        <v>0</v>
      </c>
      <c r="C69" s="98"/>
      <c r="D69" s="166">
        <f>D71+D73</f>
        <v>50.449806620000004</v>
      </c>
      <c r="E69" s="166">
        <f aca="true" t="shared" si="10" ref="E69:O69">E71+E73</f>
        <v>49.29486622</v>
      </c>
      <c r="F69" s="166">
        <f t="shared" si="10"/>
        <v>1.00601815</v>
      </c>
      <c r="G69" s="166">
        <f t="shared" si="10"/>
        <v>2.97844492</v>
      </c>
      <c r="H69" s="315">
        <f t="shared" si="10"/>
        <v>2.77293222</v>
      </c>
      <c r="I69" s="315">
        <f t="shared" si="10"/>
        <v>0.05659045</v>
      </c>
      <c r="J69" s="181">
        <f>J71+J73</f>
        <v>0</v>
      </c>
      <c r="K69" s="181">
        <f>K71+K73</f>
        <v>0</v>
      </c>
      <c r="L69" s="181">
        <f>L71+L73</f>
        <v>0</v>
      </c>
      <c r="M69" s="181">
        <f t="shared" si="10"/>
        <v>0</v>
      </c>
      <c r="N69" s="181">
        <f t="shared" si="10"/>
        <v>0</v>
      </c>
      <c r="O69" s="181">
        <f t="shared" si="10"/>
        <v>0</v>
      </c>
      <c r="P69" s="64"/>
    </row>
    <row r="70" spans="1:16" s="1" customFormat="1" ht="132.75" customHeight="1">
      <c r="A70" s="129" t="s">
        <v>200</v>
      </c>
      <c r="B70" s="130" t="s">
        <v>78</v>
      </c>
      <c r="C70" s="320" t="s">
        <v>166</v>
      </c>
      <c r="D70" s="46"/>
      <c r="E70" s="47"/>
      <c r="F70" s="167"/>
      <c r="G70" s="46"/>
      <c r="H70" s="47"/>
      <c r="I70" s="167"/>
      <c r="J70" s="182"/>
      <c r="K70" s="183"/>
      <c r="L70" s="184"/>
      <c r="M70" s="182"/>
      <c r="N70" s="183"/>
      <c r="O70" s="184"/>
      <c r="P70" s="66" t="s">
        <v>273</v>
      </c>
    </row>
    <row r="71" spans="1:16" s="1" customFormat="1" ht="18" customHeight="1">
      <c r="A71" s="31" t="s">
        <v>201</v>
      </c>
      <c r="B71" s="32" t="s">
        <v>182</v>
      </c>
      <c r="C71" s="437" t="s">
        <v>166</v>
      </c>
      <c r="D71" s="360">
        <f aca="true" t="shared" si="11" ref="D71:I71">D72</f>
        <v>2.97844492</v>
      </c>
      <c r="E71" s="316">
        <f t="shared" si="11"/>
        <v>2.77293222</v>
      </c>
      <c r="F71" s="294">
        <f t="shared" si="11"/>
        <v>0.05659045</v>
      </c>
      <c r="G71" s="360">
        <f t="shared" si="11"/>
        <v>2.97844492</v>
      </c>
      <c r="H71" s="316">
        <f t="shared" si="11"/>
        <v>2.77293222</v>
      </c>
      <c r="I71" s="294">
        <f t="shared" si="11"/>
        <v>0.05659045</v>
      </c>
      <c r="J71" s="74">
        <f aca="true" t="shared" si="12" ref="J71:O71">J72</f>
        <v>0</v>
      </c>
      <c r="K71" s="28">
        <f t="shared" si="12"/>
        <v>0</v>
      </c>
      <c r="L71" s="171">
        <f t="shared" si="12"/>
        <v>0</v>
      </c>
      <c r="M71" s="74">
        <f t="shared" si="12"/>
        <v>0</v>
      </c>
      <c r="N71" s="28">
        <f t="shared" si="12"/>
        <v>0</v>
      </c>
      <c r="O71" s="171">
        <f t="shared" si="12"/>
        <v>0</v>
      </c>
      <c r="P71" s="62"/>
    </row>
    <row r="72" spans="1:16" s="1" customFormat="1" ht="68.25" customHeight="1">
      <c r="A72" s="13" t="s">
        <v>202</v>
      </c>
      <c r="B72" s="34" t="s">
        <v>58</v>
      </c>
      <c r="C72" s="435"/>
      <c r="D72" s="118">
        <f>SUM(E72:F72)+0.14892225</f>
        <v>2.97844492</v>
      </c>
      <c r="E72" s="258">
        <v>2.77293222</v>
      </c>
      <c r="F72" s="261">
        <v>0.05659045</v>
      </c>
      <c r="G72" s="359">
        <f>SUM(H72:I72)+0.14892225</f>
        <v>2.97844492</v>
      </c>
      <c r="H72" s="118">
        <v>2.77293222</v>
      </c>
      <c r="I72" s="295">
        <v>0.05659045</v>
      </c>
      <c r="J72" s="82">
        <f>SUM(K72:L72)</f>
        <v>0</v>
      </c>
      <c r="K72" s="7">
        <v>0</v>
      </c>
      <c r="L72" s="30">
        <v>0</v>
      </c>
      <c r="M72" s="82">
        <f>SUM(N72:O72)</f>
        <v>0</v>
      </c>
      <c r="N72" s="7">
        <v>0</v>
      </c>
      <c r="O72" s="30">
        <v>0</v>
      </c>
      <c r="P72" s="289" t="s">
        <v>327</v>
      </c>
    </row>
    <row r="73" spans="1:16" s="1" customFormat="1" ht="33" customHeight="1">
      <c r="A73" s="31" t="s">
        <v>203</v>
      </c>
      <c r="B73" s="32" t="s">
        <v>79</v>
      </c>
      <c r="C73" s="435"/>
      <c r="D73" s="141">
        <f>D74</f>
        <v>47.4713617</v>
      </c>
      <c r="E73" s="169">
        <f aca="true" t="shared" si="13" ref="E73:O73">E74</f>
        <v>46.521934</v>
      </c>
      <c r="F73" s="170">
        <f t="shared" si="13"/>
        <v>0.9494277</v>
      </c>
      <c r="G73" s="74">
        <f t="shared" si="13"/>
        <v>0</v>
      </c>
      <c r="H73" s="28">
        <f t="shared" si="13"/>
        <v>0</v>
      </c>
      <c r="I73" s="171">
        <f t="shared" si="13"/>
        <v>0</v>
      </c>
      <c r="J73" s="74">
        <f t="shared" si="13"/>
        <v>0</v>
      </c>
      <c r="K73" s="28">
        <f t="shared" si="13"/>
        <v>0</v>
      </c>
      <c r="L73" s="171">
        <f t="shared" si="13"/>
        <v>0</v>
      </c>
      <c r="M73" s="74">
        <f t="shared" si="13"/>
        <v>0</v>
      </c>
      <c r="N73" s="28">
        <f t="shared" si="13"/>
        <v>0</v>
      </c>
      <c r="O73" s="171">
        <f t="shared" si="13"/>
        <v>0</v>
      </c>
      <c r="P73" s="62"/>
    </row>
    <row r="74" spans="1:16" s="1" customFormat="1" ht="66" customHeight="1" thickBot="1">
      <c r="A74" s="51" t="s">
        <v>240</v>
      </c>
      <c r="B74" s="34" t="s">
        <v>59</v>
      </c>
      <c r="C74" s="438"/>
      <c r="D74" s="36">
        <f>SUM(E74:F74)</f>
        <v>47.4713617</v>
      </c>
      <c r="E74" s="36">
        <v>46.521934</v>
      </c>
      <c r="F74" s="37">
        <v>0.9494277</v>
      </c>
      <c r="G74" s="82">
        <f>SUM(H74:I74)</f>
        <v>0</v>
      </c>
      <c r="H74" s="7">
        <v>0</v>
      </c>
      <c r="I74" s="30">
        <v>0</v>
      </c>
      <c r="J74" s="82">
        <f>SUM(K74:L74)</f>
        <v>0</v>
      </c>
      <c r="K74" s="7">
        <v>0</v>
      </c>
      <c r="L74" s="30">
        <v>0</v>
      </c>
      <c r="M74" s="82">
        <f>SUM(N74:O74)</f>
        <v>0</v>
      </c>
      <c r="N74" s="7">
        <v>0</v>
      </c>
      <c r="O74" s="30">
        <v>0</v>
      </c>
      <c r="P74" s="289" t="s">
        <v>329</v>
      </c>
    </row>
    <row r="75" spans="1:16" s="1" customFormat="1" ht="16.5" customHeight="1" thickBot="1">
      <c r="A75" s="441" t="s">
        <v>13</v>
      </c>
      <c r="B75" s="442"/>
      <c r="C75" s="442"/>
      <c r="D75" s="442"/>
      <c r="E75" s="442"/>
      <c r="F75" s="442"/>
      <c r="G75" s="442"/>
      <c r="H75" s="442"/>
      <c r="I75" s="442"/>
      <c r="J75" s="442"/>
      <c r="K75" s="442"/>
      <c r="L75" s="442"/>
      <c r="M75" s="442"/>
      <c r="N75" s="442"/>
      <c r="O75" s="442"/>
      <c r="P75" s="443"/>
    </row>
    <row r="76" spans="1:16" s="1" customFormat="1" ht="13.5" thickBot="1">
      <c r="A76" s="185"/>
      <c r="B76" s="124" t="s">
        <v>0</v>
      </c>
      <c r="C76" s="125"/>
      <c r="D76" s="126">
        <f aca="true" t="shared" si="14" ref="D76:O76">D77+D81</f>
        <v>85.4</v>
      </c>
      <c r="E76" s="126">
        <f t="shared" si="14"/>
        <v>82.124</v>
      </c>
      <c r="F76" s="126">
        <f t="shared" si="14"/>
        <v>1.676</v>
      </c>
      <c r="G76" s="127">
        <f t="shared" si="14"/>
        <v>0</v>
      </c>
      <c r="H76" s="127">
        <f t="shared" si="14"/>
        <v>0</v>
      </c>
      <c r="I76" s="127">
        <f t="shared" si="14"/>
        <v>0</v>
      </c>
      <c r="J76" s="127">
        <f>J77+J81</f>
        <v>0</v>
      </c>
      <c r="K76" s="127">
        <f>K77+K81</f>
        <v>0</v>
      </c>
      <c r="L76" s="127">
        <f>L77+L81</f>
        <v>0</v>
      </c>
      <c r="M76" s="127">
        <f t="shared" si="14"/>
        <v>0</v>
      </c>
      <c r="N76" s="127">
        <f t="shared" si="14"/>
        <v>0</v>
      </c>
      <c r="O76" s="127">
        <f t="shared" si="14"/>
        <v>0</v>
      </c>
      <c r="P76" s="186"/>
    </row>
    <row r="77" spans="1:16" s="1" customFormat="1" ht="23.25" customHeight="1">
      <c r="A77" s="129" t="s">
        <v>204</v>
      </c>
      <c r="B77" s="130" t="s">
        <v>80</v>
      </c>
      <c r="C77" s="434" t="s">
        <v>167</v>
      </c>
      <c r="D77" s="112">
        <f>D78</f>
        <v>15.4</v>
      </c>
      <c r="E77" s="102">
        <f aca="true" t="shared" si="15" ref="E77:O77">E78</f>
        <v>13.524</v>
      </c>
      <c r="F77" s="113">
        <f t="shared" si="15"/>
        <v>0.276</v>
      </c>
      <c r="G77" s="182">
        <f t="shared" si="15"/>
        <v>0</v>
      </c>
      <c r="H77" s="192">
        <f t="shared" si="15"/>
        <v>0</v>
      </c>
      <c r="I77" s="193">
        <f t="shared" si="15"/>
        <v>0</v>
      </c>
      <c r="J77" s="182">
        <f t="shared" si="15"/>
        <v>0</v>
      </c>
      <c r="K77" s="192">
        <f t="shared" si="15"/>
        <v>0</v>
      </c>
      <c r="L77" s="193">
        <f t="shared" si="15"/>
        <v>0</v>
      </c>
      <c r="M77" s="182">
        <f t="shared" si="15"/>
        <v>0</v>
      </c>
      <c r="N77" s="192">
        <f t="shared" si="15"/>
        <v>0</v>
      </c>
      <c r="O77" s="193">
        <f t="shared" si="15"/>
        <v>0</v>
      </c>
      <c r="P77" s="62"/>
    </row>
    <row r="78" spans="1:16" s="1" customFormat="1" ht="30.75" customHeight="1">
      <c r="A78" s="13" t="s">
        <v>307</v>
      </c>
      <c r="B78" s="34" t="s">
        <v>60</v>
      </c>
      <c r="C78" s="435"/>
      <c r="D78" s="35">
        <v>15.4</v>
      </c>
      <c r="E78" s="36">
        <v>13.524</v>
      </c>
      <c r="F78" s="37">
        <v>0.276</v>
      </c>
      <c r="G78" s="77">
        <v>0</v>
      </c>
      <c r="H78" s="7">
        <v>0</v>
      </c>
      <c r="I78" s="82">
        <v>0</v>
      </c>
      <c r="J78" s="77">
        <v>0</v>
      </c>
      <c r="K78" s="7">
        <v>0</v>
      </c>
      <c r="L78" s="82">
        <v>0</v>
      </c>
      <c r="M78" s="77">
        <v>0</v>
      </c>
      <c r="N78" s="7">
        <v>0</v>
      </c>
      <c r="O78" s="82">
        <v>0</v>
      </c>
      <c r="P78" s="65" t="s">
        <v>181</v>
      </c>
    </row>
    <row r="79" spans="1:16" s="1" customFormat="1" ht="104.25" customHeight="1">
      <c r="A79" s="31" t="s">
        <v>205</v>
      </c>
      <c r="B79" s="317" t="s">
        <v>124</v>
      </c>
      <c r="C79" s="93" t="s">
        <v>168</v>
      </c>
      <c r="D79" s="27" t="s">
        <v>121</v>
      </c>
      <c r="E79" s="169" t="s">
        <v>121</v>
      </c>
      <c r="F79" s="29" t="s">
        <v>121</v>
      </c>
      <c r="G79" s="27" t="s">
        <v>121</v>
      </c>
      <c r="H79" s="44" t="s">
        <v>121</v>
      </c>
      <c r="I79" s="29" t="s">
        <v>121</v>
      </c>
      <c r="J79" s="85" t="s">
        <v>121</v>
      </c>
      <c r="K79" s="45" t="s">
        <v>121</v>
      </c>
      <c r="L79" s="90" t="s">
        <v>121</v>
      </c>
      <c r="M79" s="85" t="s">
        <v>121</v>
      </c>
      <c r="N79" s="45" t="s">
        <v>121</v>
      </c>
      <c r="O79" s="90" t="s">
        <v>121</v>
      </c>
      <c r="P79" s="62"/>
    </row>
    <row r="80" spans="1:16" s="1" customFormat="1" ht="63.75" customHeight="1">
      <c r="A80" s="31" t="s">
        <v>206</v>
      </c>
      <c r="B80" s="32" t="s">
        <v>81</v>
      </c>
      <c r="C80" s="437" t="s">
        <v>166</v>
      </c>
      <c r="D80" s="301"/>
      <c r="E80" s="189"/>
      <c r="F80" s="302"/>
      <c r="G80" s="301"/>
      <c r="H80" s="189"/>
      <c r="I80" s="302"/>
      <c r="J80" s="303"/>
      <c r="K80" s="304"/>
      <c r="L80" s="305"/>
      <c r="M80" s="303"/>
      <c r="N80" s="304"/>
      <c r="O80" s="305"/>
      <c r="P80" s="34" t="s">
        <v>322</v>
      </c>
    </row>
    <row r="81" spans="1:16" s="1" customFormat="1" ht="24.75" customHeight="1">
      <c r="A81" s="31" t="s">
        <v>207</v>
      </c>
      <c r="B81" s="32" t="s">
        <v>82</v>
      </c>
      <c r="C81" s="435"/>
      <c r="D81" s="84">
        <f>D82</f>
        <v>70</v>
      </c>
      <c r="E81" s="24">
        <f aca="true" t="shared" si="16" ref="E81:O81">E82</f>
        <v>68.6</v>
      </c>
      <c r="F81" s="33">
        <f t="shared" si="16"/>
        <v>1.4</v>
      </c>
      <c r="G81" s="74">
        <f t="shared" si="16"/>
        <v>0</v>
      </c>
      <c r="H81" s="28">
        <f t="shared" si="16"/>
        <v>0</v>
      </c>
      <c r="I81" s="171">
        <f t="shared" si="16"/>
        <v>0</v>
      </c>
      <c r="J81" s="74">
        <f t="shared" si="16"/>
        <v>0</v>
      </c>
      <c r="K81" s="28">
        <f t="shared" si="16"/>
        <v>0</v>
      </c>
      <c r="L81" s="171">
        <f t="shared" si="16"/>
        <v>0</v>
      </c>
      <c r="M81" s="74">
        <f t="shared" si="16"/>
        <v>0</v>
      </c>
      <c r="N81" s="28">
        <f t="shared" si="16"/>
        <v>0</v>
      </c>
      <c r="O81" s="171">
        <f t="shared" si="16"/>
        <v>0</v>
      </c>
      <c r="P81" s="62"/>
    </row>
    <row r="82" spans="1:16" s="1" customFormat="1" ht="52.5" customHeight="1">
      <c r="A82" s="13" t="s">
        <v>302</v>
      </c>
      <c r="B82" s="92" t="s">
        <v>113</v>
      </c>
      <c r="C82" s="436"/>
      <c r="D82" s="36">
        <f>SUM(E82:F82)</f>
        <v>70</v>
      </c>
      <c r="E82" s="36">
        <v>68.6</v>
      </c>
      <c r="F82" s="37">
        <v>1.4</v>
      </c>
      <c r="G82" s="82">
        <f>SUM(H82:I82)</f>
        <v>0</v>
      </c>
      <c r="H82" s="7">
        <v>0</v>
      </c>
      <c r="I82" s="30">
        <v>0</v>
      </c>
      <c r="J82" s="82">
        <f>SUM(K82:L82)</f>
        <v>0</v>
      </c>
      <c r="K82" s="7">
        <v>0</v>
      </c>
      <c r="L82" s="30">
        <v>0</v>
      </c>
      <c r="M82" s="82">
        <f>SUM(N82:O82)</f>
        <v>0</v>
      </c>
      <c r="N82" s="7">
        <v>0</v>
      </c>
      <c r="O82" s="30">
        <v>0</v>
      </c>
      <c r="P82" s="34" t="s">
        <v>334</v>
      </c>
    </row>
    <row r="83" spans="1:16" s="1" customFormat="1" ht="21.75" customHeight="1">
      <c r="A83" s="31" t="s">
        <v>208</v>
      </c>
      <c r="B83" s="32" t="s">
        <v>83</v>
      </c>
      <c r="C83" s="437" t="s">
        <v>167</v>
      </c>
      <c r="D83" s="27" t="s">
        <v>121</v>
      </c>
      <c r="E83" s="169" t="s">
        <v>121</v>
      </c>
      <c r="F83" s="50" t="s">
        <v>121</v>
      </c>
      <c r="G83" s="27" t="s">
        <v>121</v>
      </c>
      <c r="H83" s="169" t="s">
        <v>121</v>
      </c>
      <c r="I83" s="50" t="s">
        <v>121</v>
      </c>
      <c r="J83" s="84" t="s">
        <v>121</v>
      </c>
      <c r="K83" s="25" t="s">
        <v>121</v>
      </c>
      <c r="L83" s="90" t="s">
        <v>121</v>
      </c>
      <c r="M83" s="84" t="s">
        <v>121</v>
      </c>
      <c r="N83" s="25" t="s">
        <v>121</v>
      </c>
      <c r="O83" s="90" t="s">
        <v>121</v>
      </c>
      <c r="P83" s="62"/>
    </row>
    <row r="84" spans="1:16" s="1" customFormat="1" ht="21.75" customHeight="1" thickBot="1">
      <c r="A84" s="31" t="s">
        <v>209</v>
      </c>
      <c r="B84" s="32" t="s">
        <v>239</v>
      </c>
      <c r="C84" s="436"/>
      <c r="D84" s="27" t="s">
        <v>121</v>
      </c>
      <c r="E84" s="169" t="s">
        <v>121</v>
      </c>
      <c r="F84" s="29" t="s">
        <v>121</v>
      </c>
      <c r="G84" s="49" t="s">
        <v>121</v>
      </c>
      <c r="H84" s="28" t="s">
        <v>121</v>
      </c>
      <c r="I84" s="50" t="s">
        <v>121</v>
      </c>
      <c r="J84" s="85" t="s">
        <v>121</v>
      </c>
      <c r="K84" s="45" t="s">
        <v>121</v>
      </c>
      <c r="L84" s="90" t="s">
        <v>121</v>
      </c>
      <c r="M84" s="85" t="s">
        <v>121</v>
      </c>
      <c r="N84" s="45" t="s">
        <v>121</v>
      </c>
      <c r="O84" s="90" t="s">
        <v>121</v>
      </c>
      <c r="P84" s="62"/>
    </row>
    <row r="85" spans="1:16" s="1" customFormat="1" ht="16.5" customHeight="1" thickBot="1">
      <c r="A85" s="441" t="s">
        <v>14</v>
      </c>
      <c r="B85" s="442"/>
      <c r="C85" s="455"/>
      <c r="D85" s="442"/>
      <c r="E85" s="442"/>
      <c r="F85" s="442"/>
      <c r="G85" s="442"/>
      <c r="H85" s="442"/>
      <c r="I85" s="442"/>
      <c r="J85" s="442"/>
      <c r="K85" s="442"/>
      <c r="L85" s="442"/>
      <c r="M85" s="442"/>
      <c r="N85" s="442"/>
      <c r="O85" s="442"/>
      <c r="P85" s="443"/>
    </row>
    <row r="86" spans="1:16" s="1" customFormat="1" ht="13.5" thickBot="1">
      <c r="A86" s="180"/>
      <c r="B86" s="190" t="s">
        <v>0</v>
      </c>
      <c r="C86" s="164"/>
      <c r="D86" s="166">
        <f>D87</f>
        <v>888.1151602799999</v>
      </c>
      <c r="E86" s="166">
        <f aca="true" t="shared" si="17" ref="E86:O86">E87</f>
        <v>791.8852999999999</v>
      </c>
      <c r="F86" s="166">
        <f t="shared" si="17"/>
        <v>96.22986028</v>
      </c>
      <c r="G86" s="315">
        <f t="shared" si="17"/>
        <v>42.61</v>
      </c>
      <c r="H86" s="315">
        <f t="shared" si="17"/>
        <v>0</v>
      </c>
      <c r="I86" s="315">
        <f t="shared" si="17"/>
        <v>42.61</v>
      </c>
      <c r="J86" s="315">
        <f t="shared" si="17"/>
        <v>42.60798655</v>
      </c>
      <c r="K86" s="315">
        <f t="shared" si="17"/>
        <v>0</v>
      </c>
      <c r="L86" s="315">
        <f t="shared" si="17"/>
        <v>42.60798655</v>
      </c>
      <c r="M86" s="315">
        <f t="shared" si="17"/>
        <v>37.298962</v>
      </c>
      <c r="N86" s="315">
        <f t="shared" si="17"/>
        <v>0</v>
      </c>
      <c r="O86" s="315">
        <f t="shared" si="17"/>
        <v>37.298962</v>
      </c>
      <c r="P86" s="64"/>
    </row>
    <row r="87" spans="1:16" s="1" customFormat="1" ht="13.5" customHeight="1">
      <c r="A87" s="129" t="s">
        <v>210</v>
      </c>
      <c r="B87" s="191" t="s">
        <v>146</v>
      </c>
      <c r="C87" s="434" t="s">
        <v>169</v>
      </c>
      <c r="D87" s="73">
        <f>D88+D91</f>
        <v>888.1151602799999</v>
      </c>
      <c r="E87" s="76">
        <f aca="true" t="shared" si="18" ref="E87:O87">E88+E91</f>
        <v>791.8852999999999</v>
      </c>
      <c r="F87" s="88">
        <f t="shared" si="18"/>
        <v>96.22986028</v>
      </c>
      <c r="G87" s="254">
        <f t="shared" si="18"/>
        <v>42.61</v>
      </c>
      <c r="H87" s="352">
        <f t="shared" si="18"/>
        <v>0</v>
      </c>
      <c r="I87" s="355">
        <f t="shared" si="18"/>
        <v>42.61</v>
      </c>
      <c r="J87" s="254">
        <f>J88+J91</f>
        <v>42.60798655</v>
      </c>
      <c r="K87" s="352">
        <f>K88+K91</f>
        <v>0</v>
      </c>
      <c r="L87" s="355">
        <f>L88+L91</f>
        <v>42.60798655</v>
      </c>
      <c r="M87" s="254">
        <f t="shared" si="18"/>
        <v>37.298962</v>
      </c>
      <c r="N87" s="352">
        <f t="shared" si="18"/>
        <v>0</v>
      </c>
      <c r="O87" s="355">
        <f t="shared" si="18"/>
        <v>37.298962</v>
      </c>
      <c r="P87" s="61"/>
    </row>
    <row r="88" spans="1:16" s="1" customFormat="1" ht="91.5" customHeight="1">
      <c r="A88" s="13" t="s">
        <v>211</v>
      </c>
      <c r="B88" s="197" t="s">
        <v>335</v>
      </c>
      <c r="C88" s="435"/>
      <c r="D88" s="16">
        <f>F88+E88</f>
        <v>96.22986028</v>
      </c>
      <c r="E88" s="7">
        <v>0</v>
      </c>
      <c r="F88" s="17">
        <f>I88+53.61986028</f>
        <v>96.22986028</v>
      </c>
      <c r="G88" s="260">
        <f>H88+I88</f>
        <v>42.61</v>
      </c>
      <c r="H88" s="258">
        <v>0</v>
      </c>
      <c r="I88" s="261">
        <v>42.61</v>
      </c>
      <c r="J88" s="260">
        <f>K88+L88</f>
        <v>42.60798655</v>
      </c>
      <c r="K88" s="356">
        <v>0</v>
      </c>
      <c r="L88" s="357">
        <v>42.60798655</v>
      </c>
      <c r="M88" s="260">
        <f>N88+O88</f>
        <v>37.298962</v>
      </c>
      <c r="N88" s="356">
        <v>0</v>
      </c>
      <c r="O88" s="357">
        <f>12.914045+24.384917</f>
        <v>37.298962</v>
      </c>
      <c r="P88" s="289" t="s">
        <v>353</v>
      </c>
    </row>
    <row r="89" spans="1:16" s="1" customFormat="1" ht="27.75" customHeight="1">
      <c r="A89" s="13" t="s">
        <v>241</v>
      </c>
      <c r="B89" s="197" t="s">
        <v>136</v>
      </c>
      <c r="C89" s="435"/>
      <c r="D89" s="16"/>
      <c r="E89" s="15"/>
      <c r="F89" s="17"/>
      <c r="G89" s="16"/>
      <c r="H89" s="15"/>
      <c r="I89" s="17"/>
      <c r="J89" s="8"/>
      <c r="K89" s="7"/>
      <c r="L89" s="30"/>
      <c r="M89" s="8"/>
      <c r="N89" s="7"/>
      <c r="O89" s="30"/>
      <c r="P89" s="343"/>
    </row>
    <row r="90" spans="1:16" s="1" customFormat="1" ht="15.75" customHeight="1">
      <c r="A90" s="147" t="s">
        <v>303</v>
      </c>
      <c r="B90" s="198" t="s">
        <v>135</v>
      </c>
      <c r="C90" s="435"/>
      <c r="D90" s="18"/>
      <c r="E90" s="20"/>
      <c r="F90" s="21"/>
      <c r="G90" s="18"/>
      <c r="H90" s="22"/>
      <c r="I90" s="21"/>
      <c r="J90" s="8"/>
      <c r="K90" s="7"/>
      <c r="L90" s="30"/>
      <c r="M90" s="8"/>
      <c r="N90" s="7"/>
      <c r="O90" s="30"/>
      <c r="P90" s="343"/>
    </row>
    <row r="91" spans="1:16" s="1" customFormat="1" ht="58.5" customHeight="1">
      <c r="A91" s="147"/>
      <c r="B91" s="197" t="s">
        <v>134</v>
      </c>
      <c r="C91" s="435"/>
      <c r="D91" s="18">
        <f>E91+F91</f>
        <v>791.8852999999999</v>
      </c>
      <c r="E91" s="15">
        <f>60.1+138.535+156.258432+201.78+109.575102+77.528766+48.108</f>
        <v>791.8852999999999</v>
      </c>
      <c r="F91" s="79">
        <v>0</v>
      </c>
      <c r="G91" s="19">
        <v>0</v>
      </c>
      <c r="H91" s="20">
        <v>0</v>
      </c>
      <c r="I91" s="21">
        <v>0</v>
      </c>
      <c r="J91" s="8">
        <v>0</v>
      </c>
      <c r="K91" s="7">
        <v>0</v>
      </c>
      <c r="L91" s="30">
        <v>0</v>
      </c>
      <c r="M91" s="8">
        <v>0</v>
      </c>
      <c r="N91" s="7">
        <v>0</v>
      </c>
      <c r="O91" s="30">
        <v>0</v>
      </c>
      <c r="P91" s="289" t="s">
        <v>328</v>
      </c>
    </row>
    <row r="92" spans="1:16" s="1" customFormat="1" ht="12.75">
      <c r="A92" s="31" t="s">
        <v>212</v>
      </c>
      <c r="B92" s="199" t="s">
        <v>145</v>
      </c>
      <c r="C92" s="435"/>
      <c r="D92" s="27" t="s">
        <v>121</v>
      </c>
      <c r="E92" s="28" t="s">
        <v>121</v>
      </c>
      <c r="F92" s="29" t="s">
        <v>121</v>
      </c>
      <c r="G92" s="27" t="s">
        <v>121</v>
      </c>
      <c r="H92" s="28" t="s">
        <v>121</v>
      </c>
      <c r="I92" s="29" t="s">
        <v>121</v>
      </c>
      <c r="J92" s="49" t="s">
        <v>121</v>
      </c>
      <c r="K92" s="28" t="s">
        <v>121</v>
      </c>
      <c r="L92" s="50" t="s">
        <v>121</v>
      </c>
      <c r="M92" s="49" t="s">
        <v>121</v>
      </c>
      <c r="N92" s="28" t="s">
        <v>121</v>
      </c>
      <c r="O92" s="50" t="s">
        <v>121</v>
      </c>
      <c r="P92" s="62"/>
    </row>
    <row r="93" spans="1:16" s="1" customFormat="1" ht="12.75" customHeight="1">
      <c r="A93" s="31" t="s">
        <v>213</v>
      </c>
      <c r="B93" s="199" t="s">
        <v>155</v>
      </c>
      <c r="C93" s="435"/>
      <c r="D93" s="27"/>
      <c r="E93" s="169"/>
      <c r="F93" s="29"/>
      <c r="G93" s="27"/>
      <c r="H93" s="28"/>
      <c r="I93" s="29"/>
      <c r="J93" s="200"/>
      <c r="K93" s="28"/>
      <c r="L93" s="201"/>
      <c r="M93" s="200"/>
      <c r="N93" s="28"/>
      <c r="O93" s="201"/>
      <c r="P93" s="444" t="s">
        <v>323</v>
      </c>
    </row>
    <row r="94" spans="1:16" s="1" customFormat="1" ht="40.5" customHeight="1" thickBot="1">
      <c r="A94" s="202" t="s">
        <v>308</v>
      </c>
      <c r="B94" s="203" t="s">
        <v>147</v>
      </c>
      <c r="C94" s="438"/>
      <c r="D94" s="204"/>
      <c r="E94" s="205"/>
      <c r="F94" s="206"/>
      <c r="G94" s="204"/>
      <c r="H94" s="9"/>
      <c r="I94" s="206"/>
      <c r="J94" s="207"/>
      <c r="K94" s="9"/>
      <c r="L94" s="208"/>
      <c r="M94" s="207"/>
      <c r="N94" s="9"/>
      <c r="O94" s="208"/>
      <c r="P94" s="462"/>
    </row>
    <row r="95" spans="1:16" s="1" customFormat="1" ht="16.5" customHeight="1" thickBot="1">
      <c r="A95" s="441" t="s">
        <v>15</v>
      </c>
      <c r="B95" s="442"/>
      <c r="C95" s="442"/>
      <c r="D95" s="442"/>
      <c r="E95" s="442"/>
      <c r="F95" s="442"/>
      <c r="G95" s="442"/>
      <c r="H95" s="442"/>
      <c r="I95" s="442"/>
      <c r="J95" s="442"/>
      <c r="K95" s="442"/>
      <c r="L95" s="442"/>
      <c r="M95" s="442"/>
      <c r="N95" s="442"/>
      <c r="O95" s="442"/>
      <c r="P95" s="443"/>
    </row>
    <row r="96" spans="1:16" s="4" customFormat="1" ht="13.5" customHeight="1" thickBot="1">
      <c r="A96" s="180"/>
      <c r="B96" s="97" t="s">
        <v>0</v>
      </c>
      <c r="C96" s="98"/>
      <c r="D96" s="58" t="s">
        <v>121</v>
      </c>
      <c r="E96" s="59" t="s">
        <v>121</v>
      </c>
      <c r="F96" s="60" t="s">
        <v>121</v>
      </c>
      <c r="G96" s="209" t="s">
        <v>121</v>
      </c>
      <c r="H96" s="210" t="s">
        <v>121</v>
      </c>
      <c r="I96" s="211" t="s">
        <v>121</v>
      </c>
      <c r="J96" s="212" t="s">
        <v>121</v>
      </c>
      <c r="K96" s="213" t="s">
        <v>121</v>
      </c>
      <c r="L96" s="211" t="s">
        <v>121</v>
      </c>
      <c r="M96" s="212" t="s">
        <v>121</v>
      </c>
      <c r="N96" s="213" t="s">
        <v>121</v>
      </c>
      <c r="O96" s="211" t="s">
        <v>121</v>
      </c>
      <c r="P96" s="64"/>
    </row>
    <row r="97" spans="1:16" s="1" customFormat="1" ht="48" customHeight="1">
      <c r="A97" s="129" t="s">
        <v>214</v>
      </c>
      <c r="B97" s="130" t="s">
        <v>85</v>
      </c>
      <c r="C97" s="434" t="s">
        <v>170</v>
      </c>
      <c r="D97" s="112"/>
      <c r="E97" s="214"/>
      <c r="F97" s="215"/>
      <c r="G97" s="187"/>
      <c r="H97" s="69"/>
      <c r="I97" s="216"/>
      <c r="J97" s="187"/>
      <c r="K97" s="69"/>
      <c r="L97" s="216"/>
      <c r="M97" s="187"/>
      <c r="N97" s="69"/>
      <c r="O97" s="216"/>
      <c r="P97" s="460" t="s">
        <v>242</v>
      </c>
    </row>
    <row r="98" spans="1:16" s="1" customFormat="1" ht="44.25" customHeight="1">
      <c r="A98" s="31" t="s">
        <v>215</v>
      </c>
      <c r="B98" s="32" t="s">
        <v>86</v>
      </c>
      <c r="C98" s="435"/>
      <c r="D98" s="84"/>
      <c r="E98" s="25"/>
      <c r="F98" s="26"/>
      <c r="G98" s="31"/>
      <c r="H98" s="140"/>
      <c r="I98" s="139"/>
      <c r="J98" s="85"/>
      <c r="K98" s="45"/>
      <c r="L98" s="90"/>
      <c r="M98" s="85"/>
      <c r="N98" s="45"/>
      <c r="O98" s="90"/>
      <c r="P98" s="447"/>
    </row>
    <row r="99" spans="1:16" s="1" customFormat="1" ht="30" customHeight="1" thickBot="1">
      <c r="A99" s="31" t="s">
        <v>216</v>
      </c>
      <c r="B99" s="32" t="s">
        <v>87</v>
      </c>
      <c r="C99" s="93" t="s">
        <v>171</v>
      </c>
      <c r="D99" s="217"/>
      <c r="E99" s="218"/>
      <c r="F99" s="215"/>
      <c r="G99" s="67"/>
      <c r="H99" s="68"/>
      <c r="I99" s="216"/>
      <c r="J99" s="187"/>
      <c r="K99" s="69"/>
      <c r="L99" s="216"/>
      <c r="M99" s="187"/>
      <c r="N99" s="69"/>
      <c r="O99" s="216"/>
      <c r="P99" s="461"/>
    </row>
    <row r="100" spans="1:16" s="1" customFormat="1" ht="16.5" customHeight="1" thickBot="1">
      <c r="A100" s="441" t="s">
        <v>22</v>
      </c>
      <c r="B100" s="442"/>
      <c r="C100" s="442"/>
      <c r="D100" s="442"/>
      <c r="E100" s="442"/>
      <c r="F100" s="442"/>
      <c r="G100" s="442"/>
      <c r="H100" s="442"/>
      <c r="I100" s="442"/>
      <c r="J100" s="442"/>
      <c r="K100" s="442"/>
      <c r="L100" s="442"/>
      <c r="M100" s="442"/>
      <c r="N100" s="442"/>
      <c r="O100" s="442"/>
      <c r="P100" s="443"/>
    </row>
    <row r="101" spans="1:16" s="4" customFormat="1" ht="13.5" thickBot="1">
      <c r="A101" s="219"/>
      <c r="B101" s="220" t="s">
        <v>0</v>
      </c>
      <c r="C101" s="221"/>
      <c r="D101" s="222">
        <f>D102+D103+D105+D106+D107+D108</f>
        <v>483.589696</v>
      </c>
      <c r="E101" s="222">
        <f aca="true" t="shared" si="19" ref="E101:O101">E102+E103+E105+E106+E107+E108</f>
        <v>483.589696</v>
      </c>
      <c r="F101" s="222">
        <f t="shared" si="19"/>
        <v>0</v>
      </c>
      <c r="G101" s="222">
        <f t="shared" si="19"/>
        <v>0</v>
      </c>
      <c r="H101" s="222">
        <f t="shared" si="19"/>
        <v>0</v>
      </c>
      <c r="I101" s="222">
        <f t="shared" si="19"/>
        <v>0</v>
      </c>
      <c r="J101" s="222">
        <f t="shared" si="19"/>
        <v>0</v>
      </c>
      <c r="K101" s="222">
        <f t="shared" si="19"/>
        <v>0</v>
      </c>
      <c r="L101" s="222">
        <f t="shared" si="19"/>
        <v>0</v>
      </c>
      <c r="M101" s="222">
        <f t="shared" si="19"/>
        <v>0</v>
      </c>
      <c r="N101" s="222">
        <f t="shared" si="19"/>
        <v>0</v>
      </c>
      <c r="O101" s="222">
        <f t="shared" si="19"/>
        <v>0</v>
      </c>
      <c r="P101" s="64"/>
    </row>
    <row r="102" spans="1:16" s="1" customFormat="1" ht="15" customHeight="1">
      <c r="A102" s="333" t="s">
        <v>217</v>
      </c>
      <c r="B102" s="334" t="s">
        <v>88</v>
      </c>
      <c r="C102" s="448" t="s">
        <v>172</v>
      </c>
      <c r="D102" s="333"/>
      <c r="E102" s="335"/>
      <c r="F102" s="336"/>
      <c r="G102" s="337"/>
      <c r="H102" s="338"/>
      <c r="I102" s="339"/>
      <c r="J102" s="340"/>
      <c r="K102" s="341"/>
      <c r="L102" s="342"/>
      <c r="M102" s="340"/>
      <c r="N102" s="341"/>
      <c r="O102" s="342"/>
      <c r="P102" s="451"/>
    </row>
    <row r="103" spans="1:16" s="1" customFormat="1" ht="15.75" customHeight="1">
      <c r="A103" s="230" t="s">
        <v>218</v>
      </c>
      <c r="B103" s="231" t="s">
        <v>89</v>
      </c>
      <c r="C103" s="449"/>
      <c r="D103" s="232">
        <f>D104</f>
        <v>483.589696</v>
      </c>
      <c r="E103" s="232">
        <f aca="true" t="shared" si="20" ref="E103:O103">E104</f>
        <v>483.589696</v>
      </c>
      <c r="F103" s="232">
        <f t="shared" si="20"/>
        <v>0</v>
      </c>
      <c r="G103" s="232">
        <f t="shared" si="20"/>
        <v>0</v>
      </c>
      <c r="H103" s="232">
        <f t="shared" si="20"/>
        <v>0</v>
      </c>
      <c r="I103" s="232">
        <f t="shared" si="20"/>
        <v>0</v>
      </c>
      <c r="J103" s="232">
        <f t="shared" si="20"/>
        <v>0</v>
      </c>
      <c r="K103" s="232">
        <f t="shared" si="20"/>
        <v>0</v>
      </c>
      <c r="L103" s="232">
        <f t="shared" si="20"/>
        <v>0</v>
      </c>
      <c r="M103" s="232">
        <f t="shared" si="20"/>
        <v>0</v>
      </c>
      <c r="N103" s="232">
        <f t="shared" si="20"/>
        <v>0</v>
      </c>
      <c r="O103" s="232">
        <f t="shared" si="20"/>
        <v>0</v>
      </c>
      <c r="P103" s="452"/>
    </row>
    <row r="104" spans="1:16" s="377" customFormat="1" ht="156" customHeight="1">
      <c r="A104" s="367" t="s">
        <v>356</v>
      </c>
      <c r="B104" s="378" t="s">
        <v>357</v>
      </c>
      <c r="C104" s="449"/>
      <c r="D104" s="368">
        <f>E104+F104</f>
        <v>483.589696</v>
      </c>
      <c r="E104" s="369">
        <v>483.589696</v>
      </c>
      <c r="F104" s="370"/>
      <c r="G104" s="371"/>
      <c r="H104" s="372"/>
      <c r="I104" s="373"/>
      <c r="J104" s="374"/>
      <c r="K104" s="375"/>
      <c r="L104" s="376"/>
      <c r="M104" s="374"/>
      <c r="N104" s="375"/>
      <c r="O104" s="376"/>
      <c r="P104" s="452"/>
    </row>
    <row r="105" spans="1:16" s="1" customFormat="1" ht="16.5" customHeight="1">
      <c r="A105" s="230" t="s">
        <v>219</v>
      </c>
      <c r="B105" s="231" t="s">
        <v>90</v>
      </c>
      <c r="C105" s="449"/>
      <c r="D105" s="232"/>
      <c r="E105" s="233"/>
      <c r="F105" s="234"/>
      <c r="G105" s="241"/>
      <c r="H105" s="239"/>
      <c r="I105" s="242"/>
      <c r="J105" s="238"/>
      <c r="K105" s="239"/>
      <c r="L105" s="240"/>
      <c r="M105" s="238"/>
      <c r="N105" s="239"/>
      <c r="O105" s="240"/>
      <c r="P105" s="452"/>
    </row>
    <row r="106" spans="1:16" s="1" customFormat="1" ht="16.5" customHeight="1">
      <c r="A106" s="230" t="s">
        <v>220</v>
      </c>
      <c r="B106" s="231" t="s">
        <v>174</v>
      </c>
      <c r="C106" s="449"/>
      <c r="D106" s="232"/>
      <c r="E106" s="233"/>
      <c r="F106" s="234"/>
      <c r="G106" s="241"/>
      <c r="H106" s="239"/>
      <c r="I106" s="242"/>
      <c r="J106" s="238"/>
      <c r="K106" s="239"/>
      <c r="L106" s="240"/>
      <c r="M106" s="238"/>
      <c r="N106" s="239"/>
      <c r="O106" s="240"/>
      <c r="P106" s="452"/>
    </row>
    <row r="107" spans="1:16" s="1" customFormat="1" ht="15.75" customHeight="1">
      <c r="A107" s="230" t="s">
        <v>221</v>
      </c>
      <c r="B107" s="231" t="s">
        <v>91</v>
      </c>
      <c r="C107" s="449"/>
      <c r="D107" s="232"/>
      <c r="E107" s="233"/>
      <c r="F107" s="234"/>
      <c r="G107" s="241"/>
      <c r="H107" s="239"/>
      <c r="I107" s="242"/>
      <c r="J107" s="238"/>
      <c r="K107" s="239"/>
      <c r="L107" s="240"/>
      <c r="M107" s="238"/>
      <c r="N107" s="239"/>
      <c r="O107" s="240"/>
      <c r="P107" s="452"/>
    </row>
    <row r="108" spans="1:16" s="1" customFormat="1" ht="15" customHeight="1">
      <c r="A108" s="230" t="s">
        <v>222</v>
      </c>
      <c r="B108" s="231" t="s">
        <v>92</v>
      </c>
      <c r="C108" s="450"/>
      <c r="D108" s="232"/>
      <c r="E108" s="233"/>
      <c r="F108" s="234"/>
      <c r="G108" s="241"/>
      <c r="H108" s="239"/>
      <c r="I108" s="242"/>
      <c r="J108" s="238"/>
      <c r="K108" s="239"/>
      <c r="L108" s="240"/>
      <c r="M108" s="238"/>
      <c r="N108" s="239"/>
      <c r="O108" s="240"/>
      <c r="P108" s="453"/>
    </row>
    <row r="109" spans="1:16" s="1" customFormat="1" ht="16.5" customHeight="1" thickBot="1">
      <c r="A109" s="454" t="s">
        <v>16</v>
      </c>
      <c r="B109" s="455"/>
      <c r="C109" s="455"/>
      <c r="D109" s="455"/>
      <c r="E109" s="455"/>
      <c r="F109" s="455"/>
      <c r="G109" s="455"/>
      <c r="H109" s="455"/>
      <c r="I109" s="455"/>
      <c r="J109" s="455"/>
      <c r="K109" s="455"/>
      <c r="L109" s="455"/>
      <c r="M109" s="455"/>
      <c r="N109" s="455"/>
      <c r="O109" s="455"/>
      <c r="P109" s="456"/>
    </row>
    <row r="110" spans="1:16" s="1" customFormat="1" ht="14.25" customHeight="1" thickBot="1">
      <c r="A110" s="180"/>
      <c r="B110" s="97" t="s">
        <v>0</v>
      </c>
      <c r="C110" s="98"/>
      <c r="D110" s="58"/>
      <c r="E110" s="59"/>
      <c r="F110" s="60"/>
      <c r="G110" s="58"/>
      <c r="H110" s="59"/>
      <c r="I110" s="60"/>
      <c r="J110" s="243"/>
      <c r="K110" s="244"/>
      <c r="L110" s="245"/>
      <c r="M110" s="243"/>
      <c r="N110" s="244"/>
      <c r="O110" s="245"/>
      <c r="P110" s="64"/>
    </row>
    <row r="111" spans="1:16" s="1" customFormat="1" ht="15.75" customHeight="1">
      <c r="A111" s="129" t="s">
        <v>223</v>
      </c>
      <c r="B111" s="130" t="s">
        <v>93</v>
      </c>
      <c r="C111" s="434" t="s">
        <v>176</v>
      </c>
      <c r="D111" s="46"/>
      <c r="E111" s="47"/>
      <c r="F111" s="167"/>
      <c r="G111" s="46"/>
      <c r="H111" s="47"/>
      <c r="I111" s="167"/>
      <c r="J111" s="114"/>
      <c r="K111" s="246"/>
      <c r="L111" s="247"/>
      <c r="M111" s="114"/>
      <c r="N111" s="246"/>
      <c r="O111" s="247"/>
      <c r="P111" s="460" t="s">
        <v>267</v>
      </c>
    </row>
    <row r="112" spans="1:16" s="1" customFormat="1" ht="25.5">
      <c r="A112" s="147" t="s">
        <v>254</v>
      </c>
      <c r="B112" s="248" t="s">
        <v>25</v>
      </c>
      <c r="C112" s="435"/>
      <c r="D112" s="16"/>
      <c r="E112" s="15"/>
      <c r="F112" s="17"/>
      <c r="G112" s="8"/>
      <c r="H112" s="7"/>
      <c r="I112" s="30"/>
      <c r="J112" s="249"/>
      <c r="K112" s="72"/>
      <c r="L112" s="250"/>
      <c r="M112" s="249"/>
      <c r="N112" s="72"/>
      <c r="O112" s="250"/>
      <c r="P112" s="447"/>
    </row>
    <row r="113" spans="1:16" s="1" customFormat="1" ht="25.5">
      <c r="A113" s="13" t="s">
        <v>224</v>
      </c>
      <c r="B113" s="34" t="s">
        <v>266</v>
      </c>
      <c r="C113" s="435"/>
      <c r="D113" s="16"/>
      <c r="E113" s="15"/>
      <c r="F113" s="17"/>
      <c r="G113" s="16"/>
      <c r="H113" s="15"/>
      <c r="I113" s="17"/>
      <c r="J113" s="251"/>
      <c r="K113" s="252"/>
      <c r="L113" s="253"/>
      <c r="M113" s="251"/>
      <c r="N113" s="252"/>
      <c r="O113" s="253"/>
      <c r="P113" s="447"/>
    </row>
    <row r="114" spans="1:16" s="1" customFormat="1" ht="31.5" customHeight="1">
      <c r="A114" s="13" t="s">
        <v>225</v>
      </c>
      <c r="B114" s="34" t="s">
        <v>27</v>
      </c>
      <c r="C114" s="435"/>
      <c r="D114" s="70"/>
      <c r="E114" s="252"/>
      <c r="F114" s="71"/>
      <c r="G114" s="8"/>
      <c r="H114" s="7"/>
      <c r="I114" s="30"/>
      <c r="J114" s="249"/>
      <c r="K114" s="72"/>
      <c r="L114" s="250"/>
      <c r="M114" s="249"/>
      <c r="N114" s="72"/>
      <c r="O114" s="250"/>
      <c r="P114" s="447"/>
    </row>
    <row r="115" spans="1:16" s="1" customFormat="1" ht="25.5">
      <c r="A115" s="13" t="s">
        <v>255</v>
      </c>
      <c r="B115" s="34" t="s">
        <v>28</v>
      </c>
      <c r="C115" s="435"/>
      <c r="D115" s="16"/>
      <c r="E115" s="15"/>
      <c r="F115" s="17"/>
      <c r="G115" s="8"/>
      <c r="H115" s="7"/>
      <c r="I115" s="30"/>
      <c r="J115" s="77"/>
      <c r="K115" s="7"/>
      <c r="L115" s="78"/>
      <c r="M115" s="77"/>
      <c r="N115" s="7"/>
      <c r="O115" s="78"/>
      <c r="P115" s="440"/>
    </row>
    <row r="116" spans="1:16" s="1" customFormat="1" ht="12.75" customHeight="1">
      <c r="A116" s="31" t="s">
        <v>226</v>
      </c>
      <c r="B116" s="32" t="s">
        <v>94</v>
      </c>
      <c r="C116" s="435"/>
      <c r="D116" s="46"/>
      <c r="E116" s="47"/>
      <c r="F116" s="167"/>
      <c r="G116" s="46"/>
      <c r="H116" s="47"/>
      <c r="I116" s="167"/>
      <c r="J116" s="254"/>
      <c r="K116" s="255"/>
      <c r="L116" s="256"/>
      <c r="M116" s="254"/>
      <c r="N116" s="255"/>
      <c r="O116" s="256"/>
      <c r="P116" s="439" t="s">
        <v>267</v>
      </c>
    </row>
    <row r="117" spans="1:16" s="1" customFormat="1" ht="25.5" customHeight="1">
      <c r="A117" s="13" t="s">
        <v>256</v>
      </c>
      <c r="B117" s="34" t="s">
        <v>30</v>
      </c>
      <c r="C117" s="435"/>
      <c r="D117" s="13"/>
      <c r="E117" s="10"/>
      <c r="F117" s="42"/>
      <c r="G117" s="13"/>
      <c r="H117" s="10"/>
      <c r="I117" s="42"/>
      <c r="J117" s="77"/>
      <c r="K117" s="7"/>
      <c r="L117" s="78"/>
      <c r="M117" s="77"/>
      <c r="N117" s="7"/>
      <c r="O117" s="78"/>
      <c r="P117" s="447"/>
    </row>
    <row r="118" spans="1:16" s="1" customFormat="1" ht="25.5">
      <c r="A118" s="13" t="s">
        <v>257</v>
      </c>
      <c r="B118" s="34" t="s">
        <v>31</v>
      </c>
      <c r="C118" s="435"/>
      <c r="D118" s="13"/>
      <c r="E118" s="10"/>
      <c r="F118" s="42"/>
      <c r="G118" s="13"/>
      <c r="H118" s="10"/>
      <c r="I118" s="42"/>
      <c r="J118" s="77"/>
      <c r="K118" s="7"/>
      <c r="L118" s="78"/>
      <c r="M118" s="77"/>
      <c r="N118" s="7"/>
      <c r="O118" s="78"/>
      <c r="P118" s="447"/>
    </row>
    <row r="119" spans="1:16" s="1" customFormat="1" ht="25.5">
      <c r="A119" s="13" t="s">
        <v>258</v>
      </c>
      <c r="B119" s="34" t="s">
        <v>32</v>
      </c>
      <c r="C119" s="435"/>
      <c r="D119" s="13"/>
      <c r="E119" s="10"/>
      <c r="F119" s="42"/>
      <c r="G119" s="13"/>
      <c r="H119" s="10"/>
      <c r="I119" s="42"/>
      <c r="J119" s="257"/>
      <c r="K119" s="258"/>
      <c r="L119" s="259"/>
      <c r="M119" s="257"/>
      <c r="N119" s="258"/>
      <c r="O119" s="259"/>
      <c r="P119" s="447"/>
    </row>
    <row r="120" spans="1:16" s="1" customFormat="1" ht="38.25">
      <c r="A120" s="13" t="s">
        <v>259</v>
      </c>
      <c r="B120" s="34" t="s">
        <v>33</v>
      </c>
      <c r="C120" s="435"/>
      <c r="D120" s="13"/>
      <c r="E120" s="10"/>
      <c r="F120" s="42"/>
      <c r="G120" s="13"/>
      <c r="H120" s="10"/>
      <c r="I120" s="42"/>
      <c r="J120" s="77"/>
      <c r="K120" s="7"/>
      <c r="L120" s="78"/>
      <c r="M120" s="77"/>
      <c r="N120" s="7"/>
      <c r="O120" s="78"/>
      <c r="P120" s="447"/>
    </row>
    <row r="121" spans="1:16" s="1" customFormat="1" ht="25.5">
      <c r="A121" s="13" t="s">
        <v>260</v>
      </c>
      <c r="B121" s="34" t="s">
        <v>56</v>
      </c>
      <c r="C121" s="435"/>
      <c r="D121" s="13"/>
      <c r="E121" s="10"/>
      <c r="F121" s="42"/>
      <c r="G121" s="13"/>
      <c r="H121" s="10"/>
      <c r="I121" s="42"/>
      <c r="J121" s="77"/>
      <c r="K121" s="7"/>
      <c r="L121" s="78"/>
      <c r="M121" s="77"/>
      <c r="N121" s="7"/>
      <c r="O121" s="78"/>
      <c r="P121" s="447"/>
    </row>
    <row r="122" spans="1:16" s="1" customFormat="1" ht="66" customHeight="1">
      <c r="A122" s="13" t="s">
        <v>261</v>
      </c>
      <c r="B122" s="34" t="s">
        <v>133</v>
      </c>
      <c r="C122" s="435"/>
      <c r="D122" s="16"/>
      <c r="E122" s="7"/>
      <c r="F122" s="17"/>
      <c r="G122" s="260"/>
      <c r="H122" s="7"/>
      <c r="I122" s="261"/>
      <c r="J122" s="77"/>
      <c r="K122" s="7"/>
      <c r="L122" s="78"/>
      <c r="M122" s="77"/>
      <c r="N122" s="7"/>
      <c r="O122" s="78"/>
      <c r="P122" s="447"/>
    </row>
    <row r="123" spans="1:16" s="1" customFormat="1" ht="28.5" customHeight="1">
      <c r="A123" s="13" t="s">
        <v>262</v>
      </c>
      <c r="B123" s="34" t="s">
        <v>34</v>
      </c>
      <c r="C123" s="435"/>
      <c r="D123" s="13"/>
      <c r="E123" s="10"/>
      <c r="F123" s="42"/>
      <c r="G123" s="13"/>
      <c r="H123" s="10"/>
      <c r="I123" s="42"/>
      <c r="J123" s="77"/>
      <c r="K123" s="7"/>
      <c r="L123" s="78"/>
      <c r="M123" s="77"/>
      <c r="N123" s="7"/>
      <c r="O123" s="78"/>
      <c r="P123" s="447"/>
    </row>
    <row r="124" spans="1:16" s="1" customFormat="1" ht="12.75">
      <c r="A124" s="115" t="s">
        <v>263</v>
      </c>
      <c r="B124" s="34" t="s">
        <v>55</v>
      </c>
      <c r="C124" s="435"/>
      <c r="D124" s="13"/>
      <c r="E124" s="10"/>
      <c r="F124" s="42"/>
      <c r="G124" s="13"/>
      <c r="H124" s="10"/>
      <c r="I124" s="42"/>
      <c r="J124" s="77"/>
      <c r="K124" s="7"/>
      <c r="L124" s="78"/>
      <c r="M124" s="77"/>
      <c r="N124" s="7"/>
      <c r="O124" s="78"/>
      <c r="P124" s="440"/>
    </row>
    <row r="125" spans="1:16" s="1" customFormat="1" ht="12.75" customHeight="1">
      <c r="A125" s="31" t="s">
        <v>227</v>
      </c>
      <c r="B125" s="32" t="s">
        <v>173</v>
      </c>
      <c r="C125" s="435"/>
      <c r="D125" s="31"/>
      <c r="E125" s="140"/>
      <c r="F125" s="139"/>
      <c r="G125" s="31"/>
      <c r="H125" s="140"/>
      <c r="I125" s="139"/>
      <c r="J125" s="74"/>
      <c r="K125" s="28"/>
      <c r="L125" s="75"/>
      <c r="M125" s="74"/>
      <c r="N125" s="28"/>
      <c r="O125" s="75"/>
      <c r="P125" s="439" t="s">
        <v>267</v>
      </c>
    </row>
    <row r="126" spans="1:16" s="1" customFormat="1" ht="38.25">
      <c r="A126" s="13" t="s">
        <v>264</v>
      </c>
      <c r="B126" s="34" t="s">
        <v>57</v>
      </c>
      <c r="C126" s="435"/>
      <c r="D126" s="13"/>
      <c r="E126" s="10"/>
      <c r="F126" s="42"/>
      <c r="G126" s="13"/>
      <c r="H126" s="10"/>
      <c r="I126" s="42"/>
      <c r="J126" s="262"/>
      <c r="K126" s="263"/>
      <c r="L126" s="264"/>
      <c r="M126" s="262"/>
      <c r="N126" s="263"/>
      <c r="O126" s="264"/>
      <c r="P126" s="447"/>
    </row>
    <row r="127" spans="1:16" s="1" customFormat="1" ht="25.5">
      <c r="A127" s="13" t="s">
        <v>265</v>
      </c>
      <c r="B127" s="265" t="s">
        <v>36</v>
      </c>
      <c r="C127" s="435"/>
      <c r="D127" s="13"/>
      <c r="E127" s="10"/>
      <c r="F127" s="42"/>
      <c r="G127" s="13"/>
      <c r="H127" s="10"/>
      <c r="I127" s="42"/>
      <c r="J127" s="14"/>
      <c r="K127" s="11"/>
      <c r="L127" s="104"/>
      <c r="M127" s="14"/>
      <c r="N127" s="11"/>
      <c r="O127" s="104"/>
      <c r="P127" s="447"/>
    </row>
    <row r="128" spans="1:16" s="1" customFormat="1" ht="26.25" thickBot="1">
      <c r="A128" s="51" t="s">
        <v>228</v>
      </c>
      <c r="B128" s="52" t="s">
        <v>151</v>
      </c>
      <c r="C128" s="438"/>
      <c r="D128" s="51"/>
      <c r="E128" s="53"/>
      <c r="F128" s="54"/>
      <c r="G128" s="51"/>
      <c r="H128" s="53"/>
      <c r="I128" s="54"/>
      <c r="J128" s="55"/>
      <c r="K128" s="56"/>
      <c r="L128" s="57"/>
      <c r="M128" s="55"/>
      <c r="N128" s="56"/>
      <c r="O128" s="57"/>
      <c r="P128" s="461"/>
    </row>
    <row r="129" spans="1:16" s="1" customFormat="1" ht="16.5" customHeight="1" thickBot="1">
      <c r="A129" s="441" t="s">
        <v>21</v>
      </c>
      <c r="B129" s="442"/>
      <c r="C129" s="442"/>
      <c r="D129" s="442"/>
      <c r="E129" s="442"/>
      <c r="F129" s="442"/>
      <c r="G129" s="442"/>
      <c r="H129" s="442"/>
      <c r="I129" s="442"/>
      <c r="J129" s="442"/>
      <c r="K129" s="442"/>
      <c r="L129" s="442"/>
      <c r="M129" s="442"/>
      <c r="N129" s="442"/>
      <c r="O129" s="442"/>
      <c r="P129" s="443"/>
    </row>
    <row r="130" spans="1:16" s="4" customFormat="1" ht="13.5" thickBot="1">
      <c r="A130" s="266"/>
      <c r="B130" s="267" t="s">
        <v>0</v>
      </c>
      <c r="C130" s="164"/>
      <c r="D130" s="58" t="s">
        <v>121</v>
      </c>
      <c r="E130" s="59" t="s">
        <v>121</v>
      </c>
      <c r="F130" s="60" t="s">
        <v>121</v>
      </c>
      <c r="G130" s="58" t="s">
        <v>121</v>
      </c>
      <c r="H130" s="59" t="s">
        <v>121</v>
      </c>
      <c r="I130" s="60" t="s">
        <v>121</v>
      </c>
      <c r="J130" s="268" t="s">
        <v>121</v>
      </c>
      <c r="K130" s="59" t="s">
        <v>121</v>
      </c>
      <c r="L130" s="269" t="s">
        <v>121</v>
      </c>
      <c r="M130" s="268" t="s">
        <v>121</v>
      </c>
      <c r="N130" s="59" t="s">
        <v>121</v>
      </c>
      <c r="O130" s="269" t="s">
        <v>121</v>
      </c>
      <c r="P130" s="64"/>
    </row>
    <row r="131" spans="1:16" s="5" customFormat="1" ht="12.75" customHeight="1">
      <c r="A131" s="31" t="s">
        <v>229</v>
      </c>
      <c r="B131" s="32" t="s">
        <v>119</v>
      </c>
      <c r="C131" s="434" t="s">
        <v>177</v>
      </c>
      <c r="D131" s="67"/>
      <c r="E131" s="68"/>
      <c r="F131" s="216"/>
      <c r="G131" s="67"/>
      <c r="H131" s="68"/>
      <c r="I131" s="216"/>
      <c r="J131" s="187"/>
      <c r="K131" s="68"/>
      <c r="L131" s="270"/>
      <c r="M131" s="187"/>
      <c r="N131" s="68"/>
      <c r="O131" s="270"/>
      <c r="P131" s="61"/>
    </row>
    <row r="132" spans="1:16" s="1" customFormat="1" ht="25.5" customHeight="1">
      <c r="A132" s="129" t="s">
        <v>230</v>
      </c>
      <c r="B132" s="271" t="s">
        <v>95</v>
      </c>
      <c r="C132" s="435"/>
      <c r="D132" s="217"/>
      <c r="E132" s="218"/>
      <c r="F132" s="215"/>
      <c r="G132" s="217"/>
      <c r="H132" s="218"/>
      <c r="I132" s="215"/>
      <c r="J132" s="112"/>
      <c r="K132" s="218"/>
      <c r="L132" s="272"/>
      <c r="M132" s="112"/>
      <c r="N132" s="218"/>
      <c r="O132" s="272"/>
      <c r="P132" s="444" t="s">
        <v>180</v>
      </c>
    </row>
    <row r="133" spans="1:16" s="1" customFormat="1" ht="38.25">
      <c r="A133" s="13" t="s">
        <v>291</v>
      </c>
      <c r="B133" s="34" t="s">
        <v>48</v>
      </c>
      <c r="C133" s="436"/>
      <c r="D133" s="273"/>
      <c r="E133" s="274"/>
      <c r="F133" s="275"/>
      <c r="G133" s="273"/>
      <c r="H133" s="274"/>
      <c r="I133" s="275"/>
      <c r="J133" s="276"/>
      <c r="K133" s="274"/>
      <c r="L133" s="277"/>
      <c r="M133" s="276"/>
      <c r="N133" s="274"/>
      <c r="O133" s="277"/>
      <c r="P133" s="445"/>
    </row>
    <row r="134" spans="1:16" s="1" customFormat="1" ht="17.25" customHeight="1">
      <c r="A134" s="31" t="s">
        <v>231</v>
      </c>
      <c r="B134" s="32" t="s">
        <v>96</v>
      </c>
      <c r="C134" s="437" t="s">
        <v>177</v>
      </c>
      <c r="D134" s="23"/>
      <c r="E134" s="24"/>
      <c r="F134" s="26"/>
      <c r="G134" s="23"/>
      <c r="H134" s="24"/>
      <c r="I134" s="26"/>
      <c r="J134" s="84"/>
      <c r="K134" s="24"/>
      <c r="L134" s="278"/>
      <c r="M134" s="84"/>
      <c r="N134" s="24"/>
      <c r="O134" s="278"/>
      <c r="P134" s="444" t="s">
        <v>183</v>
      </c>
    </row>
    <row r="135" spans="1:16" s="1" customFormat="1" ht="18" customHeight="1">
      <c r="A135" s="13" t="s">
        <v>292</v>
      </c>
      <c r="B135" s="34" t="s">
        <v>49</v>
      </c>
      <c r="C135" s="435"/>
      <c r="D135" s="35"/>
      <c r="E135" s="36"/>
      <c r="F135" s="37"/>
      <c r="G135" s="14"/>
      <c r="H135" s="11"/>
      <c r="I135" s="104"/>
      <c r="J135" s="117"/>
      <c r="K135" s="11"/>
      <c r="L135" s="87"/>
      <c r="M135" s="117"/>
      <c r="N135" s="11"/>
      <c r="O135" s="87"/>
      <c r="P135" s="446"/>
    </row>
    <row r="136" spans="1:16" s="1" customFormat="1" ht="26.25" customHeight="1">
      <c r="A136" s="13" t="s">
        <v>293</v>
      </c>
      <c r="B136" s="34" t="s">
        <v>50</v>
      </c>
      <c r="C136" s="435"/>
      <c r="D136" s="35"/>
      <c r="E136" s="36"/>
      <c r="F136" s="37"/>
      <c r="G136" s="35"/>
      <c r="H136" s="36"/>
      <c r="I136" s="37"/>
      <c r="J136" s="116"/>
      <c r="K136" s="36"/>
      <c r="L136" s="279"/>
      <c r="M136" s="116"/>
      <c r="N136" s="36"/>
      <c r="O136" s="279"/>
      <c r="P136" s="446"/>
    </row>
    <row r="137" spans="1:16" s="1" customFormat="1" ht="52.5" customHeight="1">
      <c r="A137" s="13" t="s">
        <v>294</v>
      </c>
      <c r="B137" s="34" t="s">
        <v>331</v>
      </c>
      <c r="C137" s="436"/>
      <c r="D137" s="35"/>
      <c r="E137" s="36"/>
      <c r="F137" s="37"/>
      <c r="G137" s="35"/>
      <c r="H137" s="36"/>
      <c r="I137" s="37"/>
      <c r="J137" s="116"/>
      <c r="K137" s="36"/>
      <c r="L137" s="279"/>
      <c r="M137" s="116"/>
      <c r="N137" s="36"/>
      <c r="O137" s="279"/>
      <c r="P137" s="445"/>
    </row>
    <row r="138" spans="1:16" s="1" customFormat="1" ht="18" customHeight="1">
      <c r="A138" s="31" t="s">
        <v>232</v>
      </c>
      <c r="B138" s="32" t="s">
        <v>97</v>
      </c>
      <c r="C138" s="437" t="s">
        <v>163</v>
      </c>
      <c r="D138" s="23"/>
      <c r="E138" s="24"/>
      <c r="F138" s="26"/>
      <c r="G138" s="23"/>
      <c r="H138" s="24"/>
      <c r="I138" s="26"/>
      <c r="J138" s="85"/>
      <c r="K138" s="44"/>
      <c r="L138" s="280"/>
      <c r="M138" s="85"/>
      <c r="N138" s="44"/>
      <c r="O138" s="280"/>
      <c r="P138" s="439" t="s">
        <v>326</v>
      </c>
    </row>
    <row r="139" spans="1:16" s="1" customFormat="1" ht="56.25" customHeight="1">
      <c r="A139" s="281" t="s">
        <v>269</v>
      </c>
      <c r="B139" s="282" t="s">
        <v>114</v>
      </c>
      <c r="C139" s="435"/>
      <c r="D139" s="283"/>
      <c r="E139" s="284"/>
      <c r="F139" s="285"/>
      <c r="G139" s="283"/>
      <c r="H139" s="284"/>
      <c r="I139" s="285"/>
      <c r="J139" s="117"/>
      <c r="K139" s="11"/>
      <c r="L139" s="87"/>
      <c r="M139" s="117"/>
      <c r="N139" s="11"/>
      <c r="O139" s="87"/>
      <c r="P139" s="447"/>
    </row>
    <row r="140" spans="1:16" s="1" customFormat="1" ht="40.5" customHeight="1">
      <c r="A140" s="286" t="s">
        <v>270</v>
      </c>
      <c r="B140" s="282" t="s">
        <v>115</v>
      </c>
      <c r="C140" s="435"/>
      <c r="D140" s="283"/>
      <c r="E140" s="284"/>
      <c r="F140" s="285"/>
      <c r="G140" s="283"/>
      <c r="H140" s="284"/>
      <c r="I140" s="285"/>
      <c r="J140" s="117"/>
      <c r="K140" s="11"/>
      <c r="L140" s="87"/>
      <c r="M140" s="117"/>
      <c r="N140" s="11"/>
      <c r="O140" s="87"/>
      <c r="P140" s="447"/>
    </row>
    <row r="141" spans="1:16" s="1" customFormat="1" ht="54.75" customHeight="1">
      <c r="A141" s="286" t="s">
        <v>271</v>
      </c>
      <c r="B141" s="194" t="s">
        <v>116</v>
      </c>
      <c r="C141" s="435"/>
      <c r="D141" s="283"/>
      <c r="E141" s="36"/>
      <c r="F141" s="119"/>
      <c r="G141" s="283"/>
      <c r="H141" s="284"/>
      <c r="I141" s="285"/>
      <c r="J141" s="117"/>
      <c r="K141" s="11"/>
      <c r="L141" s="87"/>
      <c r="M141" s="117"/>
      <c r="N141" s="11"/>
      <c r="O141" s="87"/>
      <c r="P141" s="447"/>
    </row>
    <row r="142" spans="1:16" s="1" customFormat="1" ht="19.5" customHeight="1">
      <c r="A142" s="286" t="s">
        <v>272</v>
      </c>
      <c r="B142" s="194" t="s">
        <v>117</v>
      </c>
      <c r="C142" s="436"/>
      <c r="D142" s="35"/>
      <c r="E142" s="36"/>
      <c r="F142" s="106"/>
      <c r="G142" s="283"/>
      <c r="H142" s="284"/>
      <c r="I142" s="285"/>
      <c r="J142" s="117"/>
      <c r="K142" s="11"/>
      <c r="L142" s="87"/>
      <c r="M142" s="117"/>
      <c r="N142" s="11"/>
      <c r="O142" s="87"/>
      <c r="P142" s="440"/>
    </row>
    <row r="143" spans="1:16" s="1" customFormat="1" ht="20.25" customHeight="1">
      <c r="A143" s="31" t="s">
        <v>233</v>
      </c>
      <c r="B143" s="287" t="s">
        <v>98</v>
      </c>
      <c r="C143" s="437" t="s">
        <v>178</v>
      </c>
      <c r="D143" s="288"/>
      <c r="E143" s="169"/>
      <c r="F143" s="173"/>
      <c r="G143" s="27"/>
      <c r="H143" s="169"/>
      <c r="I143" s="29"/>
      <c r="J143" s="27"/>
      <c r="K143" s="169"/>
      <c r="L143" s="29"/>
      <c r="M143" s="27"/>
      <c r="N143" s="169"/>
      <c r="O143" s="29"/>
      <c r="P143" s="322"/>
    </row>
    <row r="144" spans="1:16" s="1" customFormat="1" ht="160.5" customHeight="1">
      <c r="A144" s="13" t="s">
        <v>283</v>
      </c>
      <c r="B144" s="194" t="s">
        <v>297</v>
      </c>
      <c r="C144" s="436"/>
      <c r="D144" s="288"/>
      <c r="E144" s="169"/>
      <c r="F144" s="173"/>
      <c r="G144" s="27"/>
      <c r="H144" s="169"/>
      <c r="I144" s="29"/>
      <c r="J144" s="27"/>
      <c r="K144" s="169"/>
      <c r="L144" s="29"/>
      <c r="M144" s="27"/>
      <c r="N144" s="169"/>
      <c r="O144" s="29"/>
      <c r="P144" s="289" t="s">
        <v>298</v>
      </c>
    </row>
    <row r="145" spans="1:16" s="1" customFormat="1" ht="119.25" customHeight="1" thickBot="1">
      <c r="A145" s="323" t="s">
        <v>295</v>
      </c>
      <c r="B145" s="324" t="s">
        <v>296</v>
      </c>
      <c r="C145" s="321" t="s">
        <v>178</v>
      </c>
      <c r="D145" s="325"/>
      <c r="E145" s="326"/>
      <c r="F145" s="327"/>
      <c r="G145" s="151"/>
      <c r="H145" s="326"/>
      <c r="I145" s="318"/>
      <c r="J145" s="151"/>
      <c r="K145" s="326"/>
      <c r="L145" s="318"/>
      <c r="M145" s="151"/>
      <c r="N145" s="326"/>
      <c r="O145" s="318"/>
      <c r="P145" s="92" t="s">
        <v>299</v>
      </c>
    </row>
    <row r="146" spans="1:16" s="1" customFormat="1" ht="16.5" customHeight="1" thickBot="1">
      <c r="A146" s="441" t="s">
        <v>17</v>
      </c>
      <c r="B146" s="442"/>
      <c r="C146" s="442"/>
      <c r="D146" s="442"/>
      <c r="E146" s="442"/>
      <c r="F146" s="442"/>
      <c r="G146" s="442"/>
      <c r="H146" s="442"/>
      <c r="I146" s="442"/>
      <c r="J146" s="442"/>
      <c r="K146" s="442"/>
      <c r="L146" s="442"/>
      <c r="M146" s="442"/>
      <c r="N146" s="442"/>
      <c r="O146" s="442"/>
      <c r="P146" s="443"/>
    </row>
    <row r="147" spans="1:16" s="4" customFormat="1" ht="13.5" thickBot="1">
      <c r="A147" s="185"/>
      <c r="B147" s="124" t="s">
        <v>0</v>
      </c>
      <c r="C147" s="125"/>
      <c r="D147" s="58" t="s">
        <v>121</v>
      </c>
      <c r="E147" s="58" t="s">
        <v>121</v>
      </c>
      <c r="F147" s="58" t="s">
        <v>121</v>
      </c>
      <c r="G147" s="58" t="s">
        <v>121</v>
      </c>
      <c r="H147" s="58" t="s">
        <v>121</v>
      </c>
      <c r="I147" s="58" t="s">
        <v>121</v>
      </c>
      <c r="J147" s="58" t="s">
        <v>121</v>
      </c>
      <c r="K147" s="58" t="s">
        <v>121</v>
      </c>
      <c r="L147" s="58" t="s">
        <v>121</v>
      </c>
      <c r="M147" s="58" t="s">
        <v>121</v>
      </c>
      <c r="N147" s="58" t="s">
        <v>121</v>
      </c>
      <c r="O147" s="58" t="s">
        <v>121</v>
      </c>
      <c r="P147" s="64"/>
    </row>
    <row r="148" spans="1:16" s="1" customFormat="1" ht="15.75" customHeight="1">
      <c r="A148" s="129" t="s">
        <v>234</v>
      </c>
      <c r="B148" s="130" t="s">
        <v>99</v>
      </c>
      <c r="C148" s="434" t="s">
        <v>170</v>
      </c>
      <c r="D148" s="112" t="s">
        <v>121</v>
      </c>
      <c r="E148" s="102" t="s">
        <v>121</v>
      </c>
      <c r="F148" s="113" t="s">
        <v>121</v>
      </c>
      <c r="G148" s="112" t="s">
        <v>121</v>
      </c>
      <c r="H148" s="102" t="s">
        <v>121</v>
      </c>
      <c r="I148" s="113" t="s">
        <v>121</v>
      </c>
      <c r="J148" s="112" t="s">
        <v>121</v>
      </c>
      <c r="K148" s="102" t="s">
        <v>121</v>
      </c>
      <c r="L148" s="113" t="s">
        <v>121</v>
      </c>
      <c r="M148" s="112" t="s">
        <v>121</v>
      </c>
      <c r="N148" s="102" t="s">
        <v>121</v>
      </c>
      <c r="O148" s="113" t="s">
        <v>121</v>
      </c>
      <c r="P148" s="61"/>
    </row>
    <row r="149" spans="1:16" s="1" customFormat="1" ht="27.75" customHeight="1">
      <c r="A149" s="13" t="s">
        <v>284</v>
      </c>
      <c r="B149" s="290" t="s">
        <v>61</v>
      </c>
      <c r="C149" s="435"/>
      <c r="D149" s="112"/>
      <c r="E149" s="218"/>
      <c r="F149" s="113"/>
      <c r="G149" s="112"/>
      <c r="H149" s="218"/>
      <c r="I149" s="113"/>
      <c r="J149" s="112"/>
      <c r="K149" s="218"/>
      <c r="L149" s="113"/>
      <c r="M149" s="112"/>
      <c r="N149" s="218"/>
      <c r="O149" s="113"/>
      <c r="P149" s="62"/>
    </row>
    <row r="150" spans="1:16" s="1" customFormat="1" ht="27.75" customHeight="1">
      <c r="A150" s="13" t="s">
        <v>285</v>
      </c>
      <c r="B150" s="291" t="s">
        <v>62</v>
      </c>
      <c r="C150" s="436"/>
      <c r="D150" s="112"/>
      <c r="E150" s="218"/>
      <c r="F150" s="113"/>
      <c r="G150" s="112"/>
      <c r="H150" s="218"/>
      <c r="I150" s="113"/>
      <c r="J150" s="112"/>
      <c r="K150" s="218"/>
      <c r="L150" s="113"/>
      <c r="M150" s="112"/>
      <c r="N150" s="218"/>
      <c r="O150" s="113"/>
      <c r="P150" s="62"/>
    </row>
    <row r="151" spans="1:16" s="1" customFormat="1" ht="17.25" customHeight="1">
      <c r="A151" s="31" t="s">
        <v>235</v>
      </c>
      <c r="B151" s="32" t="s">
        <v>100</v>
      </c>
      <c r="C151" s="437" t="s">
        <v>179</v>
      </c>
      <c r="D151" s="85" t="s">
        <v>121</v>
      </c>
      <c r="E151" s="44" t="s">
        <v>121</v>
      </c>
      <c r="F151" s="123" t="s">
        <v>121</v>
      </c>
      <c r="G151" s="85" t="s">
        <v>121</v>
      </c>
      <c r="H151" s="44" t="s">
        <v>121</v>
      </c>
      <c r="I151" s="123" t="s">
        <v>121</v>
      </c>
      <c r="J151" s="85" t="s">
        <v>121</v>
      </c>
      <c r="K151" s="44" t="s">
        <v>121</v>
      </c>
      <c r="L151" s="123" t="s">
        <v>121</v>
      </c>
      <c r="M151" s="85" t="s">
        <v>121</v>
      </c>
      <c r="N151" s="44" t="s">
        <v>121</v>
      </c>
      <c r="O151" s="123" t="s">
        <v>121</v>
      </c>
      <c r="P151" s="62"/>
    </row>
    <row r="152" spans="1:16" s="1" customFormat="1" ht="32.25" customHeight="1">
      <c r="A152" s="13" t="s">
        <v>286</v>
      </c>
      <c r="B152" s="292" t="s">
        <v>129</v>
      </c>
      <c r="C152" s="435"/>
      <c r="D152" s="85"/>
      <c r="E152" s="44"/>
      <c r="F152" s="89"/>
      <c r="G152" s="85"/>
      <c r="H152" s="44"/>
      <c r="I152" s="89"/>
      <c r="J152" s="85"/>
      <c r="K152" s="44"/>
      <c r="L152" s="89"/>
      <c r="M152" s="85"/>
      <c r="N152" s="44"/>
      <c r="O152" s="89"/>
      <c r="P152" s="62"/>
    </row>
    <row r="153" spans="1:16" s="1" customFormat="1" ht="31.5" customHeight="1">
      <c r="A153" s="13" t="s">
        <v>287</v>
      </c>
      <c r="B153" s="292" t="s">
        <v>130</v>
      </c>
      <c r="C153" s="435"/>
      <c r="D153" s="85"/>
      <c r="E153" s="44"/>
      <c r="F153" s="89"/>
      <c r="G153" s="85"/>
      <c r="H153" s="44"/>
      <c r="I153" s="89"/>
      <c r="J153" s="85"/>
      <c r="K153" s="44"/>
      <c r="L153" s="89"/>
      <c r="M153" s="85"/>
      <c r="N153" s="44"/>
      <c r="O153" s="89"/>
      <c r="P153" s="62"/>
    </row>
    <row r="154" spans="1:16" s="1" customFormat="1" ht="44.25" customHeight="1">
      <c r="A154" s="13" t="s">
        <v>288</v>
      </c>
      <c r="B154" s="292" t="s">
        <v>128</v>
      </c>
      <c r="C154" s="435"/>
      <c r="D154" s="85"/>
      <c r="E154" s="44"/>
      <c r="F154" s="89"/>
      <c r="G154" s="85"/>
      <c r="H154" s="44"/>
      <c r="I154" s="89"/>
      <c r="J154" s="85"/>
      <c r="K154" s="44"/>
      <c r="L154" s="89"/>
      <c r="M154" s="85"/>
      <c r="N154" s="44"/>
      <c r="O154" s="89"/>
      <c r="P154" s="62"/>
    </row>
    <row r="155" spans="1:16" s="1" customFormat="1" ht="34.5" customHeight="1">
      <c r="A155" s="13" t="s">
        <v>289</v>
      </c>
      <c r="B155" s="292" t="s">
        <v>131</v>
      </c>
      <c r="C155" s="436"/>
      <c r="D155" s="85"/>
      <c r="E155" s="44"/>
      <c r="F155" s="89"/>
      <c r="G155" s="85"/>
      <c r="H155" s="44"/>
      <c r="I155" s="89"/>
      <c r="J155" s="85"/>
      <c r="K155" s="44"/>
      <c r="L155" s="89"/>
      <c r="M155" s="85"/>
      <c r="N155" s="44"/>
      <c r="O155" s="89"/>
      <c r="P155" s="62"/>
    </row>
    <row r="156" spans="1:16" s="1" customFormat="1" ht="18.75" customHeight="1">
      <c r="A156" s="129" t="s">
        <v>236</v>
      </c>
      <c r="B156" s="32" t="s">
        <v>132</v>
      </c>
      <c r="C156" s="437" t="s">
        <v>170</v>
      </c>
      <c r="D156" s="84"/>
      <c r="E156" s="24"/>
      <c r="F156" s="86"/>
      <c r="G156" s="84"/>
      <c r="H156" s="24"/>
      <c r="I156" s="86"/>
      <c r="J156" s="84"/>
      <c r="K156" s="24"/>
      <c r="L156" s="86"/>
      <c r="M156" s="84"/>
      <c r="N156" s="24"/>
      <c r="O156" s="86"/>
      <c r="P156" s="439" t="s">
        <v>157</v>
      </c>
    </row>
    <row r="157" spans="1:16" s="1" customFormat="1" ht="69" customHeight="1">
      <c r="A157" s="13" t="s">
        <v>290</v>
      </c>
      <c r="B157" s="34" t="s">
        <v>53</v>
      </c>
      <c r="C157" s="435"/>
      <c r="D157" s="84"/>
      <c r="E157" s="24"/>
      <c r="F157" s="86"/>
      <c r="G157" s="84"/>
      <c r="H157" s="24"/>
      <c r="I157" s="86"/>
      <c r="J157" s="84"/>
      <c r="K157" s="24"/>
      <c r="L157" s="86"/>
      <c r="M157" s="84"/>
      <c r="N157" s="24"/>
      <c r="O157" s="86"/>
      <c r="P157" s="440"/>
    </row>
    <row r="158" spans="1:16" s="1" customFormat="1" ht="36.75" customHeight="1" thickBot="1">
      <c r="A158" s="328" t="s">
        <v>237</v>
      </c>
      <c r="B158" s="329" t="s">
        <v>101</v>
      </c>
      <c r="C158" s="438"/>
      <c r="D158" s="330" t="s">
        <v>121</v>
      </c>
      <c r="E158" s="331" t="s">
        <v>121</v>
      </c>
      <c r="F158" s="332" t="s">
        <v>121</v>
      </c>
      <c r="G158" s="330" t="s">
        <v>121</v>
      </c>
      <c r="H158" s="331" t="s">
        <v>121</v>
      </c>
      <c r="I158" s="332" t="s">
        <v>121</v>
      </c>
      <c r="J158" s="330" t="s">
        <v>121</v>
      </c>
      <c r="K158" s="331" t="s">
        <v>121</v>
      </c>
      <c r="L158" s="332" t="s">
        <v>121</v>
      </c>
      <c r="M158" s="330" t="s">
        <v>121</v>
      </c>
      <c r="N158" s="331" t="s">
        <v>121</v>
      </c>
      <c r="O158" s="332" t="s">
        <v>121</v>
      </c>
      <c r="P158" s="63"/>
    </row>
    <row r="159" ht="55.5" customHeight="1"/>
  </sheetData>
  <sheetProtection/>
  <mergeCells count="71">
    <mergeCell ref="A1:P1"/>
    <mergeCell ref="A2:P2"/>
    <mergeCell ref="A3:P3"/>
    <mergeCell ref="A4:P4"/>
    <mergeCell ref="A6:A8"/>
    <mergeCell ref="B6:B8"/>
    <mergeCell ref="C6:C8"/>
    <mergeCell ref="D6:I6"/>
    <mergeCell ref="M6:O6"/>
    <mergeCell ref="P6:P8"/>
    <mergeCell ref="D7:F7"/>
    <mergeCell ref="G7:I7"/>
    <mergeCell ref="M7:O7"/>
    <mergeCell ref="A10:P10"/>
    <mergeCell ref="C12:C15"/>
    <mergeCell ref="P12:P15"/>
    <mergeCell ref="C16:C17"/>
    <mergeCell ref="P16:P17"/>
    <mergeCell ref="C18:C22"/>
    <mergeCell ref="C24:C25"/>
    <mergeCell ref="A26:P26"/>
    <mergeCell ref="C28:C40"/>
    <mergeCell ref="P28:P29"/>
    <mergeCell ref="P32:P35"/>
    <mergeCell ref="P36:P37"/>
    <mergeCell ref="P38:P39"/>
    <mergeCell ref="A41:P41"/>
    <mergeCell ref="C43:C55"/>
    <mergeCell ref="P43:P44"/>
    <mergeCell ref="P46:P47"/>
    <mergeCell ref="P48:P51"/>
    <mergeCell ref="P52:P53"/>
    <mergeCell ref="C56:C58"/>
    <mergeCell ref="P57:P58"/>
    <mergeCell ref="C59:C67"/>
    <mergeCell ref="P59:P67"/>
    <mergeCell ref="A68:P68"/>
    <mergeCell ref="C71:C74"/>
    <mergeCell ref="A75:P75"/>
    <mergeCell ref="C77:C78"/>
    <mergeCell ref="C80:C82"/>
    <mergeCell ref="C83:C84"/>
    <mergeCell ref="A85:P85"/>
    <mergeCell ref="C87:C94"/>
    <mergeCell ref="P93:P94"/>
    <mergeCell ref="P125:P128"/>
    <mergeCell ref="A129:P129"/>
    <mergeCell ref="A95:P95"/>
    <mergeCell ref="C97:C98"/>
    <mergeCell ref="P97:P99"/>
    <mergeCell ref="A100:P100"/>
    <mergeCell ref="C102:C108"/>
    <mergeCell ref="P102:P108"/>
    <mergeCell ref="C156:C158"/>
    <mergeCell ref="P156:P157"/>
    <mergeCell ref="C131:C133"/>
    <mergeCell ref="P132:P133"/>
    <mergeCell ref="C134:C137"/>
    <mergeCell ref="P134:P137"/>
    <mergeCell ref="C138:C142"/>
    <mergeCell ref="P138:P142"/>
    <mergeCell ref="J6:L6"/>
    <mergeCell ref="J7:L7"/>
    <mergeCell ref="C143:C144"/>
    <mergeCell ref="A146:P146"/>
    <mergeCell ref="C148:C150"/>
    <mergeCell ref="C151:C155"/>
    <mergeCell ref="A109:P109"/>
    <mergeCell ref="C111:C128"/>
    <mergeCell ref="P111:P115"/>
    <mergeCell ref="P116:P124"/>
  </mergeCells>
  <printOptions/>
  <pageMargins left="0.1968503937007874" right="0.11811023622047245" top="0.15748031496062992" bottom="0.15748031496062992" header="0" footer="0"/>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P158"/>
  <sheetViews>
    <sheetView zoomScale="80" zoomScaleNormal="80" zoomScalePageLayoutView="0" workbookViewId="0" topLeftCell="A25">
      <selection activeCell="P28" sqref="P28:P29"/>
    </sheetView>
  </sheetViews>
  <sheetFormatPr defaultColWidth="9.00390625" defaultRowHeight="12.75"/>
  <cols>
    <col min="1" max="1" width="6.75390625" style="0" customWidth="1"/>
    <col min="2" max="2" width="72.625" style="0" customWidth="1"/>
    <col min="3" max="3" width="15.00390625" style="0" customWidth="1"/>
    <col min="4" max="4" width="10.75390625" style="0" customWidth="1"/>
    <col min="5" max="5" width="10.25390625" style="0" customWidth="1"/>
    <col min="6" max="6" width="9.75390625" style="0" customWidth="1"/>
    <col min="7" max="7" width="8.25390625" style="0" customWidth="1"/>
    <col min="8" max="8" width="7.75390625" style="0" customWidth="1"/>
    <col min="9" max="9" width="6.75390625" style="0" customWidth="1"/>
    <col min="10" max="15" width="7.875" style="0" customWidth="1"/>
    <col min="16" max="16" width="50.75390625" style="0" customWidth="1"/>
  </cols>
  <sheetData>
    <row r="1" spans="1:16" ht="12.75">
      <c r="A1" s="469" t="s">
        <v>20</v>
      </c>
      <c r="B1" s="469"/>
      <c r="C1" s="469"/>
      <c r="D1" s="469"/>
      <c r="E1" s="469"/>
      <c r="F1" s="469"/>
      <c r="G1" s="469"/>
      <c r="H1" s="469"/>
      <c r="I1" s="469"/>
      <c r="J1" s="469"/>
      <c r="K1" s="469"/>
      <c r="L1" s="469"/>
      <c r="M1" s="469"/>
      <c r="N1" s="469"/>
      <c r="O1" s="469"/>
      <c r="P1" s="469"/>
    </row>
    <row r="2" spans="1:16" ht="12.75">
      <c r="A2" s="470" t="s">
        <v>154</v>
      </c>
      <c r="B2" s="470"/>
      <c r="C2" s="470"/>
      <c r="D2" s="470"/>
      <c r="E2" s="470"/>
      <c r="F2" s="470"/>
      <c r="G2" s="470"/>
      <c r="H2" s="470"/>
      <c r="I2" s="470"/>
      <c r="J2" s="470"/>
      <c r="K2" s="470"/>
      <c r="L2" s="470"/>
      <c r="M2" s="470"/>
      <c r="N2" s="470"/>
      <c r="O2" s="470"/>
      <c r="P2" s="470"/>
    </row>
    <row r="3" spans="1:16" ht="12.75">
      <c r="A3" s="470" t="s">
        <v>343</v>
      </c>
      <c r="B3" s="470"/>
      <c r="C3" s="470"/>
      <c r="D3" s="470"/>
      <c r="E3" s="470"/>
      <c r="F3" s="470"/>
      <c r="G3" s="470"/>
      <c r="H3" s="470"/>
      <c r="I3" s="470"/>
      <c r="J3" s="470"/>
      <c r="K3" s="470"/>
      <c r="L3" s="470"/>
      <c r="M3" s="470"/>
      <c r="N3" s="470"/>
      <c r="O3" s="470"/>
      <c r="P3" s="470"/>
    </row>
    <row r="4" spans="1:16" ht="12.75">
      <c r="A4" s="470"/>
      <c r="B4" s="470"/>
      <c r="C4" s="470"/>
      <c r="D4" s="470"/>
      <c r="E4" s="470"/>
      <c r="F4" s="470"/>
      <c r="G4" s="470"/>
      <c r="H4" s="470"/>
      <c r="I4" s="470"/>
      <c r="J4" s="470"/>
      <c r="K4" s="470"/>
      <c r="L4" s="470"/>
      <c r="M4" s="470"/>
      <c r="N4" s="470"/>
      <c r="O4" s="470"/>
      <c r="P4" s="470"/>
    </row>
    <row r="5" spans="1:16" ht="13.5" thickBot="1">
      <c r="A5" s="1"/>
      <c r="B5" s="1"/>
      <c r="C5" s="1"/>
      <c r="D5" s="1"/>
      <c r="E5" s="1"/>
      <c r="F5" s="1"/>
      <c r="G5" s="1"/>
      <c r="H5" s="1"/>
      <c r="I5" s="1"/>
      <c r="J5" s="1"/>
      <c r="K5" s="1"/>
      <c r="L5" s="1"/>
      <c r="M5" s="1"/>
      <c r="N5" s="1"/>
      <c r="O5" s="1"/>
      <c r="P5" s="94" t="s">
        <v>84</v>
      </c>
    </row>
    <row r="6" spans="1:16" s="1" customFormat="1" ht="39" customHeight="1" thickBot="1">
      <c r="A6" s="471"/>
      <c r="B6" s="433" t="s">
        <v>118</v>
      </c>
      <c r="C6" s="433" t="s">
        <v>158</v>
      </c>
      <c r="D6" s="433" t="s">
        <v>148</v>
      </c>
      <c r="E6" s="433"/>
      <c r="F6" s="433"/>
      <c r="G6" s="433"/>
      <c r="H6" s="433"/>
      <c r="I6" s="433"/>
      <c r="J6" s="433" t="s">
        <v>238</v>
      </c>
      <c r="K6" s="433"/>
      <c r="L6" s="433"/>
      <c r="M6" s="433" t="s">
        <v>346</v>
      </c>
      <c r="N6" s="433"/>
      <c r="O6" s="433"/>
      <c r="P6" s="434" t="s">
        <v>152</v>
      </c>
    </row>
    <row r="7" spans="1:16" s="1" customFormat="1" ht="28.5" customHeight="1" thickBot="1">
      <c r="A7" s="471"/>
      <c r="B7" s="433"/>
      <c r="C7" s="433"/>
      <c r="D7" s="468" t="s">
        <v>125</v>
      </c>
      <c r="E7" s="468"/>
      <c r="F7" s="468"/>
      <c r="G7" s="468" t="s">
        <v>120</v>
      </c>
      <c r="H7" s="468"/>
      <c r="I7" s="468"/>
      <c r="J7" s="433" t="s">
        <v>344</v>
      </c>
      <c r="K7" s="433"/>
      <c r="L7" s="433"/>
      <c r="M7" s="433" t="s">
        <v>344</v>
      </c>
      <c r="N7" s="433"/>
      <c r="O7" s="433"/>
      <c r="P7" s="435"/>
    </row>
    <row r="8" spans="1:16" s="1" customFormat="1" ht="13.5" thickBot="1">
      <c r="A8" s="471"/>
      <c r="B8" s="433"/>
      <c r="C8" s="433"/>
      <c r="D8" s="344" t="s">
        <v>0</v>
      </c>
      <c r="E8" s="344" t="s">
        <v>18</v>
      </c>
      <c r="F8" s="344" t="s">
        <v>19</v>
      </c>
      <c r="G8" s="344" t="s">
        <v>0</v>
      </c>
      <c r="H8" s="344" t="s">
        <v>18</v>
      </c>
      <c r="I8" s="344" t="s">
        <v>19</v>
      </c>
      <c r="J8" s="344" t="s">
        <v>0</v>
      </c>
      <c r="K8" s="344" t="s">
        <v>18</v>
      </c>
      <c r="L8" s="344" t="s">
        <v>19</v>
      </c>
      <c r="M8" s="344" t="s">
        <v>0</v>
      </c>
      <c r="N8" s="344" t="s">
        <v>18</v>
      </c>
      <c r="O8" s="344" t="s">
        <v>19</v>
      </c>
      <c r="P8" s="438"/>
    </row>
    <row r="9" spans="1:16" s="1" customFormat="1" ht="12.75" customHeight="1" thickBot="1">
      <c r="A9" s="344"/>
      <c r="B9" s="345" t="s">
        <v>126</v>
      </c>
      <c r="C9" s="345"/>
      <c r="D9" s="384">
        <f>D11+D27+D69+D76+D86</f>
        <v>1157.3860669</v>
      </c>
      <c r="E9" s="384">
        <f aca="true" t="shared" si="0" ref="E9:O9">E11+E27+E69+E76+E86</f>
        <v>986.5846662199999</v>
      </c>
      <c r="F9" s="384">
        <f t="shared" si="0"/>
        <v>105.55247843</v>
      </c>
      <c r="G9" s="384">
        <f t="shared" si="0"/>
        <v>87.57014492</v>
      </c>
      <c r="H9" s="384">
        <f t="shared" si="0"/>
        <v>26.96593222</v>
      </c>
      <c r="I9" s="384">
        <f t="shared" si="0"/>
        <v>49.865290449999996</v>
      </c>
      <c r="J9" s="384">
        <f>J11+J27+J69+J76+J86</f>
        <v>66.02172447</v>
      </c>
      <c r="K9" s="384">
        <f>K11+K27+K69+K76+K86</f>
        <v>13.89618122</v>
      </c>
      <c r="L9" s="384">
        <f>L11+L27+L69+L76+L86</f>
        <v>47.676621</v>
      </c>
      <c r="M9" s="384">
        <f t="shared" si="0"/>
        <v>63.043279549999994</v>
      </c>
      <c r="N9" s="384">
        <f t="shared" si="0"/>
        <v>11.123249000000001</v>
      </c>
      <c r="O9" s="384">
        <f t="shared" si="0"/>
        <v>47.620030549999996</v>
      </c>
      <c r="P9" s="64"/>
    </row>
    <row r="10" spans="1:16" s="1" customFormat="1" ht="16.5" customHeight="1" thickBot="1">
      <c r="A10" s="463" t="s">
        <v>1</v>
      </c>
      <c r="B10" s="464"/>
      <c r="C10" s="464"/>
      <c r="D10" s="464"/>
      <c r="E10" s="464"/>
      <c r="F10" s="464"/>
      <c r="G10" s="464"/>
      <c r="H10" s="464"/>
      <c r="I10" s="464"/>
      <c r="J10" s="464"/>
      <c r="K10" s="464"/>
      <c r="L10" s="464"/>
      <c r="M10" s="464"/>
      <c r="N10" s="464"/>
      <c r="O10" s="464"/>
      <c r="P10" s="465"/>
    </row>
    <row r="11" spans="1:16" s="4" customFormat="1" ht="13.5" thickBot="1">
      <c r="A11" s="96"/>
      <c r="B11" s="97" t="s">
        <v>0</v>
      </c>
      <c r="C11" s="98"/>
      <c r="D11" s="380">
        <f>D12+D18+D24</f>
        <v>64.42110000000001</v>
      </c>
      <c r="E11" s="380">
        <f aca="true" t="shared" si="1" ref="E11:O11">E12+E18+E24</f>
        <v>58.30050000000001</v>
      </c>
      <c r="F11" s="380">
        <f t="shared" si="1"/>
        <v>6.1206000000000005</v>
      </c>
      <c r="G11" s="380">
        <f t="shared" si="1"/>
        <v>30.9417</v>
      </c>
      <c r="H11" s="380">
        <f t="shared" si="1"/>
        <v>23.752999999999997</v>
      </c>
      <c r="I11" s="380">
        <f t="shared" si="1"/>
        <v>7.1887</v>
      </c>
      <c r="J11" s="380">
        <f>J12+J18+J24</f>
        <v>16.135292999999997</v>
      </c>
      <c r="K11" s="380">
        <f>K12+K18+K24</f>
        <v>11.123249000000001</v>
      </c>
      <c r="L11" s="380">
        <f>L12+L18+L24</f>
        <v>5.0120439999999995</v>
      </c>
      <c r="M11" s="380">
        <f t="shared" si="1"/>
        <v>16.135292999999997</v>
      </c>
      <c r="N11" s="380">
        <f t="shared" si="1"/>
        <v>11.123249000000001</v>
      </c>
      <c r="O11" s="380">
        <f t="shared" si="1"/>
        <v>5.0120439999999995</v>
      </c>
      <c r="P11" s="64"/>
    </row>
    <row r="12" spans="1:16" s="1" customFormat="1" ht="15.75" customHeight="1">
      <c r="A12" s="99" t="s">
        <v>2</v>
      </c>
      <c r="B12" s="100" t="s">
        <v>153</v>
      </c>
      <c r="C12" s="434" t="s">
        <v>159</v>
      </c>
      <c r="D12" s="381">
        <f>SUM(D13:D15)</f>
        <v>56.4091</v>
      </c>
      <c r="E12" s="382">
        <f aca="true" t="shared" si="2" ref="E12:O12">SUM(E13:E15)</f>
        <v>51.450500000000005</v>
      </c>
      <c r="F12" s="383">
        <f t="shared" si="2"/>
        <v>4.958600000000001</v>
      </c>
      <c r="G12" s="381">
        <f t="shared" si="2"/>
        <v>26.349700000000002</v>
      </c>
      <c r="H12" s="382">
        <f t="shared" si="2"/>
        <v>20.153</v>
      </c>
      <c r="I12" s="383">
        <f t="shared" si="2"/>
        <v>6.1967</v>
      </c>
      <c r="J12" s="381">
        <f>SUM(J13:J15)</f>
        <v>15.099999999999998</v>
      </c>
      <c r="K12" s="382">
        <f>SUM(K13:K15)</f>
        <v>10.8</v>
      </c>
      <c r="L12" s="383">
        <f>SUM(L13:L15)</f>
        <v>4.3</v>
      </c>
      <c r="M12" s="381">
        <f t="shared" si="2"/>
        <v>15.099999999999998</v>
      </c>
      <c r="N12" s="382">
        <f t="shared" si="2"/>
        <v>10.8</v>
      </c>
      <c r="O12" s="383">
        <f t="shared" si="2"/>
        <v>4.3</v>
      </c>
      <c r="P12" s="460" t="s">
        <v>332</v>
      </c>
    </row>
    <row r="13" spans="1:16" s="1" customFormat="1" ht="25.5">
      <c r="A13" s="13" t="s">
        <v>23</v>
      </c>
      <c r="B13" s="34" t="s">
        <v>43</v>
      </c>
      <c r="C13" s="435"/>
      <c r="D13" s="283">
        <f>E13+F13</f>
        <v>38.5705</v>
      </c>
      <c r="E13" s="284">
        <f>11.673+13.195+13.7025</f>
        <v>38.5705</v>
      </c>
      <c r="F13" s="285">
        <v>0</v>
      </c>
      <c r="G13" s="283">
        <f>H13+I13</f>
        <v>11.673</v>
      </c>
      <c r="H13" s="284">
        <v>11.673</v>
      </c>
      <c r="I13" s="358">
        <v>0</v>
      </c>
      <c r="J13" s="283">
        <f>K13+L13</f>
        <v>4.5</v>
      </c>
      <c r="K13" s="284">
        <v>4.5</v>
      </c>
      <c r="L13" s="358">
        <v>0</v>
      </c>
      <c r="M13" s="283">
        <f>N13+O13</f>
        <v>4.5</v>
      </c>
      <c r="N13" s="284">
        <v>4.5</v>
      </c>
      <c r="O13" s="358">
        <v>0</v>
      </c>
      <c r="P13" s="447"/>
    </row>
    <row r="14" spans="1:16" s="1" customFormat="1" ht="25.5">
      <c r="A14" s="13" t="s">
        <v>24</v>
      </c>
      <c r="B14" s="34" t="s">
        <v>44</v>
      </c>
      <c r="C14" s="435"/>
      <c r="D14" s="283">
        <f>E14+F14</f>
        <v>15.96</v>
      </c>
      <c r="E14" s="284">
        <v>12.88</v>
      </c>
      <c r="F14" s="285">
        <f>1.12+1+0.96</f>
        <v>3.08</v>
      </c>
      <c r="G14" s="283">
        <f>H14+I14</f>
        <v>14</v>
      </c>
      <c r="H14" s="284">
        <v>8.48</v>
      </c>
      <c r="I14" s="358">
        <v>5.52</v>
      </c>
      <c r="J14" s="283">
        <f>K14+L14</f>
        <v>10.399999999999999</v>
      </c>
      <c r="K14" s="284">
        <v>6.3</v>
      </c>
      <c r="L14" s="358">
        <v>4.1</v>
      </c>
      <c r="M14" s="283">
        <f>N14+O14</f>
        <v>10.399999999999999</v>
      </c>
      <c r="N14" s="284">
        <v>6.3</v>
      </c>
      <c r="O14" s="358">
        <v>4.1</v>
      </c>
      <c r="P14" s="447"/>
    </row>
    <row r="15" spans="1:16" s="1" customFormat="1" ht="12.75">
      <c r="A15" s="13" t="s">
        <v>26</v>
      </c>
      <c r="B15" s="34" t="s">
        <v>45</v>
      </c>
      <c r="C15" s="436"/>
      <c r="D15" s="283">
        <f>E15+F15</f>
        <v>1.8786</v>
      </c>
      <c r="E15" s="284">
        <v>0</v>
      </c>
      <c r="F15" s="285">
        <f>0.6767+0.606+0.5959</f>
        <v>1.8786</v>
      </c>
      <c r="G15" s="283">
        <f>H15+I15</f>
        <v>0.6767</v>
      </c>
      <c r="H15" s="284">
        <v>0</v>
      </c>
      <c r="I15" s="358">
        <v>0.6767</v>
      </c>
      <c r="J15" s="283">
        <f>K15+L15</f>
        <v>0.2</v>
      </c>
      <c r="K15" s="284">
        <v>0</v>
      </c>
      <c r="L15" s="358">
        <v>0.2</v>
      </c>
      <c r="M15" s="283">
        <f>N15+O15</f>
        <v>0.2</v>
      </c>
      <c r="N15" s="284">
        <v>0</v>
      </c>
      <c r="O15" s="358">
        <v>0.2</v>
      </c>
      <c r="P15" s="440"/>
    </row>
    <row r="16" spans="1:16" s="1" customFormat="1" ht="33.75" customHeight="1">
      <c r="A16" s="31" t="s">
        <v>3</v>
      </c>
      <c r="B16" s="32" t="s">
        <v>102</v>
      </c>
      <c r="C16" s="437" t="s">
        <v>160</v>
      </c>
      <c r="D16" s="107"/>
      <c r="E16" s="308"/>
      <c r="F16" s="109"/>
      <c r="G16" s="110"/>
      <c r="H16" s="108"/>
      <c r="I16" s="111"/>
      <c r="J16" s="23"/>
      <c r="K16" s="24"/>
      <c r="L16" s="25"/>
      <c r="M16" s="23"/>
      <c r="N16" s="24"/>
      <c r="O16" s="25"/>
      <c r="P16" s="439" t="s">
        <v>278</v>
      </c>
    </row>
    <row r="17" spans="1:16" s="1" customFormat="1" ht="48" customHeight="1">
      <c r="A17" s="13" t="s">
        <v>29</v>
      </c>
      <c r="B17" s="34" t="s">
        <v>42</v>
      </c>
      <c r="C17" s="435"/>
      <c r="D17" s="35"/>
      <c r="E17" s="36"/>
      <c r="F17" s="37"/>
      <c r="G17" s="38"/>
      <c r="H17" s="36"/>
      <c r="I17" s="106"/>
      <c r="J17" s="14"/>
      <c r="K17" s="11"/>
      <c r="L17" s="105"/>
      <c r="M17" s="14"/>
      <c r="N17" s="11"/>
      <c r="O17" s="105"/>
      <c r="P17" s="440"/>
    </row>
    <row r="18" spans="1:16" s="1" customFormat="1" ht="12.75" customHeight="1">
      <c r="A18" s="31" t="s">
        <v>4</v>
      </c>
      <c r="B18" s="32" t="s">
        <v>103</v>
      </c>
      <c r="C18" s="437" t="s">
        <v>161</v>
      </c>
      <c r="D18" s="364">
        <f>D19+D20+D22</f>
        <v>4.862</v>
      </c>
      <c r="E18" s="364">
        <f aca="true" t="shared" si="3" ref="E18:O18">E19+E20+E22</f>
        <v>3.95</v>
      </c>
      <c r="F18" s="364">
        <f t="shared" si="3"/>
        <v>0.9119999999999999</v>
      </c>
      <c r="G18" s="364">
        <f t="shared" si="3"/>
        <v>1.4420000000000002</v>
      </c>
      <c r="H18" s="364">
        <f t="shared" si="3"/>
        <v>0.7000000000000001</v>
      </c>
      <c r="I18" s="364">
        <f t="shared" si="3"/>
        <v>0.742</v>
      </c>
      <c r="J18" s="364">
        <f t="shared" si="3"/>
        <v>1.035293</v>
      </c>
      <c r="K18" s="364">
        <f t="shared" si="3"/>
        <v>0.323249</v>
      </c>
      <c r="L18" s="364">
        <f t="shared" si="3"/>
        <v>0.712044</v>
      </c>
      <c r="M18" s="364">
        <f t="shared" si="3"/>
        <v>1.035293</v>
      </c>
      <c r="N18" s="364">
        <f t="shared" si="3"/>
        <v>0.323249</v>
      </c>
      <c r="O18" s="364">
        <f t="shared" si="3"/>
        <v>0.712044</v>
      </c>
      <c r="P18" s="62"/>
    </row>
    <row r="19" spans="1:16" s="1" customFormat="1" ht="66" customHeight="1">
      <c r="A19" s="13" t="s">
        <v>35</v>
      </c>
      <c r="B19" s="34" t="s">
        <v>104</v>
      </c>
      <c r="C19" s="435"/>
      <c r="D19" s="307">
        <v>0.05</v>
      </c>
      <c r="E19" s="118">
        <v>0.05</v>
      </c>
      <c r="F19" s="11">
        <v>0</v>
      </c>
      <c r="G19" s="307">
        <v>0.05</v>
      </c>
      <c r="H19" s="118">
        <v>0.05</v>
      </c>
      <c r="I19" s="11">
        <v>0</v>
      </c>
      <c r="J19" s="14">
        <v>0</v>
      </c>
      <c r="K19" s="11">
        <v>0</v>
      </c>
      <c r="L19" s="105">
        <v>0</v>
      </c>
      <c r="M19" s="14">
        <v>0</v>
      </c>
      <c r="N19" s="11">
        <v>0</v>
      </c>
      <c r="O19" s="105">
        <v>0</v>
      </c>
      <c r="P19" s="81" t="s">
        <v>312</v>
      </c>
    </row>
    <row r="20" spans="1:16" s="1" customFormat="1" ht="12.75">
      <c r="A20" s="13" t="s">
        <v>38</v>
      </c>
      <c r="B20" s="34" t="s">
        <v>46</v>
      </c>
      <c r="C20" s="435"/>
      <c r="D20" s="283">
        <f>D21</f>
        <v>0.708</v>
      </c>
      <c r="E20" s="283">
        <f aca="true" t="shared" si="4" ref="E20:O20">E21</f>
        <v>0</v>
      </c>
      <c r="F20" s="283">
        <f t="shared" si="4"/>
        <v>0.708</v>
      </c>
      <c r="G20" s="283">
        <f t="shared" si="4"/>
        <v>0.708</v>
      </c>
      <c r="H20" s="283">
        <f t="shared" si="4"/>
        <v>0</v>
      </c>
      <c r="I20" s="283">
        <f t="shared" si="4"/>
        <v>0.708</v>
      </c>
      <c r="J20" s="283">
        <f t="shared" si="4"/>
        <v>0.708</v>
      </c>
      <c r="K20" s="283">
        <f t="shared" si="4"/>
        <v>0</v>
      </c>
      <c r="L20" s="283">
        <f t="shared" si="4"/>
        <v>0.708</v>
      </c>
      <c r="M20" s="283">
        <f t="shared" si="4"/>
        <v>0.708</v>
      </c>
      <c r="N20" s="283">
        <f t="shared" si="4"/>
        <v>0</v>
      </c>
      <c r="O20" s="283">
        <f t="shared" si="4"/>
        <v>0.708</v>
      </c>
      <c r="P20" s="62"/>
    </row>
    <row r="21" spans="1:16" s="363" customFormat="1" ht="66.75" customHeight="1">
      <c r="A21" s="309" t="s">
        <v>142</v>
      </c>
      <c r="B21" s="34" t="s">
        <v>144</v>
      </c>
      <c r="C21" s="435"/>
      <c r="D21" s="283">
        <f>E21+F21</f>
        <v>0.708</v>
      </c>
      <c r="E21" s="311"/>
      <c r="F21" s="392">
        <v>0.708</v>
      </c>
      <c r="G21" s="283">
        <f>H21+I21</f>
        <v>0.708</v>
      </c>
      <c r="H21" s="311"/>
      <c r="I21" s="392">
        <v>0.708</v>
      </c>
      <c r="J21" s="283">
        <f>K21+L21</f>
        <v>0.708</v>
      </c>
      <c r="K21" s="311"/>
      <c r="L21" s="392">
        <v>0.708</v>
      </c>
      <c r="M21" s="283">
        <f>N21+O21</f>
        <v>0.708</v>
      </c>
      <c r="N21" s="311"/>
      <c r="O21" s="392">
        <v>0.708</v>
      </c>
      <c r="P21" s="65" t="s">
        <v>361</v>
      </c>
    </row>
    <row r="22" spans="1:16" s="1" customFormat="1" ht="80.25" customHeight="1">
      <c r="A22" s="13" t="s">
        <v>47</v>
      </c>
      <c r="B22" s="34" t="s">
        <v>51</v>
      </c>
      <c r="C22" s="436"/>
      <c r="D22" s="283">
        <v>4.104</v>
      </c>
      <c r="E22" s="284">
        <v>3.9000000000000004</v>
      </c>
      <c r="F22" s="285">
        <v>0.20400000000000001</v>
      </c>
      <c r="G22" s="379">
        <v>0.684</v>
      </c>
      <c r="H22" s="284">
        <v>0.65</v>
      </c>
      <c r="I22" s="358">
        <v>0.034</v>
      </c>
      <c r="J22" s="283">
        <f>K22+L22</f>
        <v>0.327293</v>
      </c>
      <c r="K22" s="284">
        <v>0.323249</v>
      </c>
      <c r="L22" s="358">
        <v>0.004044</v>
      </c>
      <c r="M22" s="283">
        <f>N22+O22</f>
        <v>0.327293</v>
      </c>
      <c r="N22" s="284">
        <v>0.323249</v>
      </c>
      <c r="O22" s="358">
        <v>0.004044</v>
      </c>
      <c r="P22" s="65" t="s">
        <v>359</v>
      </c>
    </row>
    <row r="23" spans="1:16" s="1" customFormat="1" ht="82.5" customHeight="1">
      <c r="A23" s="31" t="s">
        <v>5</v>
      </c>
      <c r="B23" s="32" t="s">
        <v>63</v>
      </c>
      <c r="C23" s="80" t="s">
        <v>162</v>
      </c>
      <c r="D23" s="120"/>
      <c r="E23" s="121"/>
      <c r="F23" s="122"/>
      <c r="G23" s="123"/>
      <c r="H23" s="44"/>
      <c r="I23" s="45"/>
      <c r="J23" s="85"/>
      <c r="K23" s="45"/>
      <c r="L23" s="45"/>
      <c r="M23" s="85"/>
      <c r="N23" s="45"/>
      <c r="O23" s="45"/>
      <c r="P23" s="65" t="s">
        <v>333</v>
      </c>
    </row>
    <row r="24" spans="1:16" s="1" customFormat="1" ht="69.75" customHeight="1">
      <c r="A24" s="31" t="s">
        <v>6</v>
      </c>
      <c r="B24" s="32" t="s">
        <v>156</v>
      </c>
      <c r="C24" s="437" t="s">
        <v>163</v>
      </c>
      <c r="D24" s="390">
        <f>D25</f>
        <v>3.15</v>
      </c>
      <c r="E24" s="365">
        <f aca="true" t="shared" si="5" ref="E24:O24">E25</f>
        <v>2.9</v>
      </c>
      <c r="F24" s="391">
        <f t="shared" si="5"/>
        <v>0.25</v>
      </c>
      <c r="G24" s="390">
        <f t="shared" si="5"/>
        <v>3.15</v>
      </c>
      <c r="H24" s="365">
        <f t="shared" si="5"/>
        <v>2.9</v>
      </c>
      <c r="I24" s="391">
        <f t="shared" si="5"/>
        <v>0.25</v>
      </c>
      <c r="J24" s="390">
        <f t="shared" si="5"/>
        <v>0</v>
      </c>
      <c r="K24" s="365">
        <f t="shared" si="5"/>
        <v>0</v>
      </c>
      <c r="L24" s="391">
        <f t="shared" si="5"/>
        <v>0</v>
      </c>
      <c r="M24" s="390">
        <f t="shared" si="5"/>
        <v>0</v>
      </c>
      <c r="N24" s="365">
        <f t="shared" si="5"/>
        <v>0</v>
      </c>
      <c r="O24" s="391">
        <f t="shared" si="5"/>
        <v>0</v>
      </c>
      <c r="P24" s="65" t="s">
        <v>321</v>
      </c>
    </row>
    <row r="25" spans="1:16" s="1" customFormat="1" ht="31.5" customHeight="1" thickBot="1">
      <c r="A25" s="13" t="s">
        <v>40</v>
      </c>
      <c r="B25" s="34" t="s">
        <v>320</v>
      </c>
      <c r="C25" s="435"/>
      <c r="D25" s="385">
        <v>3.15</v>
      </c>
      <c r="E25" s="386">
        <v>2.9</v>
      </c>
      <c r="F25" s="387">
        <v>0.25</v>
      </c>
      <c r="G25" s="388">
        <v>3.15</v>
      </c>
      <c r="H25" s="386">
        <v>2.9</v>
      </c>
      <c r="I25" s="389">
        <v>0.25</v>
      </c>
      <c r="J25" s="385">
        <v>0</v>
      </c>
      <c r="K25" s="386">
        <v>0</v>
      </c>
      <c r="L25" s="389">
        <v>0</v>
      </c>
      <c r="M25" s="385">
        <v>0</v>
      </c>
      <c r="N25" s="386">
        <v>0</v>
      </c>
      <c r="O25" s="389">
        <v>0</v>
      </c>
      <c r="P25" s="65" t="s">
        <v>274</v>
      </c>
    </row>
    <row r="26" spans="1:16" ht="16.5" customHeight="1" thickBot="1">
      <c r="A26" s="441" t="s">
        <v>7</v>
      </c>
      <c r="B26" s="442"/>
      <c r="C26" s="442"/>
      <c r="D26" s="442"/>
      <c r="E26" s="442"/>
      <c r="F26" s="442"/>
      <c r="G26" s="442"/>
      <c r="H26" s="442"/>
      <c r="I26" s="442"/>
      <c r="J26" s="442"/>
      <c r="K26" s="442"/>
      <c r="L26" s="442"/>
      <c r="M26" s="442"/>
      <c r="N26" s="442"/>
      <c r="O26" s="442"/>
      <c r="P26" s="443"/>
    </row>
    <row r="27" spans="1:16" s="3" customFormat="1" ht="13.5" thickBot="1">
      <c r="A27" s="95"/>
      <c r="B27" s="124" t="s">
        <v>0</v>
      </c>
      <c r="C27" s="125"/>
      <c r="D27" s="126">
        <f>D28+D32+D38</f>
        <v>69</v>
      </c>
      <c r="E27" s="126">
        <f aca="true" t="shared" si="6" ref="E27:O27">E28+E32+E38</f>
        <v>4.98</v>
      </c>
      <c r="F27" s="126">
        <f t="shared" si="6"/>
        <v>0.52</v>
      </c>
      <c r="G27" s="126">
        <f t="shared" si="6"/>
        <v>11.040000000000001</v>
      </c>
      <c r="H27" s="126">
        <f t="shared" si="6"/>
        <v>0.44</v>
      </c>
      <c r="I27" s="306">
        <f t="shared" si="6"/>
        <v>0.01</v>
      </c>
      <c r="J27" s="126">
        <f>J28+J32+J38</f>
        <v>4.3</v>
      </c>
      <c r="K27" s="306">
        <f>K28+K32+K38</f>
        <v>0</v>
      </c>
      <c r="L27" s="306">
        <f>L28+L32+L38</f>
        <v>0</v>
      </c>
      <c r="M27" s="126">
        <f t="shared" si="6"/>
        <v>4.3</v>
      </c>
      <c r="N27" s="306">
        <f t="shared" si="6"/>
        <v>0</v>
      </c>
      <c r="O27" s="306">
        <f t="shared" si="6"/>
        <v>0</v>
      </c>
      <c r="P27" s="128"/>
    </row>
    <row r="28" spans="1:16" s="6" customFormat="1" ht="29.25" customHeight="1">
      <c r="A28" s="129" t="s">
        <v>8</v>
      </c>
      <c r="B28" s="130" t="s">
        <v>64</v>
      </c>
      <c r="C28" s="434" t="s">
        <v>162</v>
      </c>
      <c r="D28" s="293">
        <f>D29</f>
        <v>59.4</v>
      </c>
      <c r="E28" s="131">
        <f aca="true" t="shared" si="7" ref="E28:O28">E29</f>
        <v>0</v>
      </c>
      <c r="F28" s="132">
        <f t="shared" si="7"/>
        <v>0</v>
      </c>
      <c r="G28" s="293">
        <f t="shared" si="7"/>
        <v>9.9</v>
      </c>
      <c r="H28" s="131">
        <f t="shared" si="7"/>
        <v>0</v>
      </c>
      <c r="I28" s="132">
        <f t="shared" si="7"/>
        <v>0</v>
      </c>
      <c r="J28" s="293">
        <f t="shared" si="7"/>
        <v>4.3</v>
      </c>
      <c r="K28" s="131">
        <f t="shared" si="7"/>
        <v>0</v>
      </c>
      <c r="L28" s="133">
        <f t="shared" si="7"/>
        <v>0</v>
      </c>
      <c r="M28" s="293">
        <f t="shared" si="7"/>
        <v>4.3</v>
      </c>
      <c r="N28" s="131">
        <f t="shared" si="7"/>
        <v>0</v>
      </c>
      <c r="O28" s="133">
        <f t="shared" si="7"/>
        <v>0</v>
      </c>
      <c r="P28" s="466" t="s">
        <v>313</v>
      </c>
    </row>
    <row r="29" spans="1:16" s="6" customFormat="1" ht="39.75" customHeight="1">
      <c r="A29" s="13" t="s">
        <v>111</v>
      </c>
      <c r="B29" s="34" t="s">
        <v>37</v>
      </c>
      <c r="C29" s="435"/>
      <c r="D29" s="13">
        <v>59.4</v>
      </c>
      <c r="E29" s="10">
        <v>0</v>
      </c>
      <c r="F29" s="42">
        <v>0</v>
      </c>
      <c r="G29" s="13">
        <v>9.9</v>
      </c>
      <c r="H29" s="10">
        <v>0</v>
      </c>
      <c r="I29" s="42">
        <v>0</v>
      </c>
      <c r="J29" s="144">
        <v>4.3</v>
      </c>
      <c r="K29" s="40">
        <v>0</v>
      </c>
      <c r="L29" s="42">
        <v>0</v>
      </c>
      <c r="M29" s="144">
        <v>4.3</v>
      </c>
      <c r="N29" s="40">
        <v>0</v>
      </c>
      <c r="O29" s="42">
        <v>0</v>
      </c>
      <c r="P29" s="467"/>
    </row>
    <row r="30" spans="1:16" s="6" customFormat="1" ht="53.25" customHeight="1">
      <c r="A30" s="31" t="s">
        <v>9</v>
      </c>
      <c r="B30" s="32" t="s">
        <v>65</v>
      </c>
      <c r="C30" s="435"/>
      <c r="D30" s="134"/>
      <c r="E30" s="135"/>
      <c r="F30" s="136"/>
      <c r="G30" s="134"/>
      <c r="H30" s="135"/>
      <c r="I30" s="136"/>
      <c r="J30" s="137"/>
      <c r="K30" s="138"/>
      <c r="L30" s="139"/>
      <c r="M30" s="137"/>
      <c r="N30" s="138"/>
      <c r="O30" s="139"/>
      <c r="P30" s="319" t="s">
        <v>311</v>
      </c>
    </row>
    <row r="31" spans="1:16" s="6" customFormat="1" ht="42" customHeight="1">
      <c r="A31" s="31" t="s">
        <v>11</v>
      </c>
      <c r="B31" s="32" t="s">
        <v>66</v>
      </c>
      <c r="C31" s="435"/>
      <c r="D31" s="31"/>
      <c r="E31" s="140"/>
      <c r="F31" s="139"/>
      <c r="G31" s="31"/>
      <c r="H31" s="140"/>
      <c r="I31" s="139"/>
      <c r="J31" s="141"/>
      <c r="K31" s="138"/>
      <c r="L31" s="139"/>
      <c r="M31" s="141"/>
      <c r="N31" s="138"/>
      <c r="O31" s="139"/>
      <c r="P31" s="319" t="s">
        <v>275</v>
      </c>
    </row>
    <row r="32" spans="1:16" s="6" customFormat="1" ht="30.75" customHeight="1">
      <c r="A32" s="31" t="s">
        <v>184</v>
      </c>
      <c r="B32" s="32" t="s">
        <v>67</v>
      </c>
      <c r="C32" s="435"/>
      <c r="D32" s="137">
        <f>D33</f>
        <v>4.1</v>
      </c>
      <c r="E32" s="140">
        <f aca="true" t="shared" si="8" ref="E32:O32">E33</f>
        <v>3.6</v>
      </c>
      <c r="F32" s="142">
        <f t="shared" si="8"/>
        <v>0.5</v>
      </c>
      <c r="G32" s="137">
        <f t="shared" si="8"/>
        <v>0</v>
      </c>
      <c r="H32" s="140">
        <f t="shared" si="8"/>
        <v>0</v>
      </c>
      <c r="I32" s="142">
        <f t="shared" si="8"/>
        <v>0</v>
      </c>
      <c r="J32" s="137">
        <f t="shared" si="8"/>
        <v>0</v>
      </c>
      <c r="K32" s="140">
        <f t="shared" si="8"/>
        <v>0</v>
      </c>
      <c r="L32" s="139">
        <f t="shared" si="8"/>
        <v>0</v>
      </c>
      <c r="M32" s="137">
        <f t="shared" si="8"/>
        <v>0</v>
      </c>
      <c r="N32" s="140">
        <f t="shared" si="8"/>
        <v>0</v>
      </c>
      <c r="O32" s="139">
        <f t="shared" si="8"/>
        <v>0</v>
      </c>
      <c r="P32" s="439" t="s">
        <v>314</v>
      </c>
    </row>
    <row r="33" spans="1:16" s="6" customFormat="1" ht="42" customHeight="1">
      <c r="A33" s="13" t="s">
        <v>185</v>
      </c>
      <c r="B33" s="143" t="s">
        <v>137</v>
      </c>
      <c r="C33" s="435"/>
      <c r="D33" s="144">
        <f>D34+D35</f>
        <v>4.1</v>
      </c>
      <c r="E33" s="10">
        <f aca="true" t="shared" si="9" ref="E33:N33">E34+E35</f>
        <v>3.6</v>
      </c>
      <c r="F33" s="12">
        <f t="shared" si="9"/>
        <v>0.5</v>
      </c>
      <c r="G33" s="144">
        <f t="shared" si="9"/>
        <v>0</v>
      </c>
      <c r="H33" s="10">
        <f t="shared" si="9"/>
        <v>0</v>
      </c>
      <c r="I33" s="12">
        <f t="shared" si="9"/>
        <v>0</v>
      </c>
      <c r="J33" s="144">
        <f>J34+J35</f>
        <v>0</v>
      </c>
      <c r="K33" s="10">
        <f>K34+K35</f>
        <v>0</v>
      </c>
      <c r="L33" s="42">
        <f>L34+L35</f>
        <v>0</v>
      </c>
      <c r="M33" s="144">
        <f t="shared" si="9"/>
        <v>0</v>
      </c>
      <c r="N33" s="10">
        <f t="shared" si="9"/>
        <v>0</v>
      </c>
      <c r="O33" s="42">
        <f>O34+O35</f>
        <v>0</v>
      </c>
      <c r="P33" s="447"/>
    </row>
    <row r="34" spans="1:16" s="6" customFormat="1" ht="12.75">
      <c r="A34" s="145" t="s">
        <v>186</v>
      </c>
      <c r="B34" s="146" t="s">
        <v>39</v>
      </c>
      <c r="C34" s="435"/>
      <c r="D34" s="147">
        <v>3.9</v>
      </c>
      <c r="E34" s="148">
        <v>3.6</v>
      </c>
      <c r="F34" s="149">
        <v>0.3</v>
      </c>
      <c r="G34" s="13">
        <v>0</v>
      </c>
      <c r="H34" s="10">
        <v>0</v>
      </c>
      <c r="I34" s="149">
        <v>0</v>
      </c>
      <c r="J34" s="144">
        <v>0</v>
      </c>
      <c r="K34" s="40">
        <v>0</v>
      </c>
      <c r="L34" s="42">
        <v>0</v>
      </c>
      <c r="M34" s="144">
        <v>0</v>
      </c>
      <c r="N34" s="40">
        <v>0</v>
      </c>
      <c r="O34" s="42">
        <v>0</v>
      </c>
      <c r="P34" s="447"/>
    </row>
    <row r="35" spans="1:16" s="6" customFormat="1" ht="30.75" customHeight="1">
      <c r="A35" s="147" t="s">
        <v>187</v>
      </c>
      <c r="B35" s="34" t="s">
        <v>54</v>
      </c>
      <c r="C35" s="435"/>
      <c r="D35" s="147">
        <v>0.2</v>
      </c>
      <c r="E35" s="148">
        <v>0</v>
      </c>
      <c r="F35" s="149">
        <v>0.2</v>
      </c>
      <c r="G35" s="13">
        <v>0</v>
      </c>
      <c r="H35" s="10">
        <v>0</v>
      </c>
      <c r="I35" s="149">
        <v>0</v>
      </c>
      <c r="J35" s="144">
        <v>0</v>
      </c>
      <c r="K35" s="40">
        <v>0</v>
      </c>
      <c r="L35" s="42">
        <v>0</v>
      </c>
      <c r="M35" s="144">
        <v>0</v>
      </c>
      <c r="N35" s="40">
        <v>0</v>
      </c>
      <c r="O35" s="42">
        <v>0</v>
      </c>
      <c r="P35" s="440"/>
    </row>
    <row r="36" spans="1:16" s="6" customFormat="1" ht="27" customHeight="1">
      <c r="A36" s="134" t="s">
        <v>188</v>
      </c>
      <c r="B36" s="150" t="s">
        <v>68</v>
      </c>
      <c r="C36" s="435"/>
      <c r="D36" s="134"/>
      <c r="E36" s="135"/>
      <c r="F36" s="136"/>
      <c r="G36" s="151"/>
      <c r="H36" s="135"/>
      <c r="I36" s="136"/>
      <c r="J36" s="152"/>
      <c r="K36" s="153"/>
      <c r="L36" s="136"/>
      <c r="M36" s="152"/>
      <c r="N36" s="153"/>
      <c r="O36" s="136"/>
      <c r="P36" s="439" t="s">
        <v>268</v>
      </c>
    </row>
    <row r="37" spans="1:16" s="6" customFormat="1" ht="42" customHeight="1">
      <c r="A37" s="147" t="s">
        <v>300</v>
      </c>
      <c r="B37" s="143" t="s">
        <v>41</v>
      </c>
      <c r="C37" s="435"/>
      <c r="D37" s="13"/>
      <c r="E37" s="10"/>
      <c r="F37" s="42"/>
      <c r="G37" s="13"/>
      <c r="H37" s="10"/>
      <c r="I37" s="42"/>
      <c r="J37" s="144"/>
      <c r="K37" s="40"/>
      <c r="L37" s="42"/>
      <c r="M37" s="144"/>
      <c r="N37" s="40"/>
      <c r="O37" s="42"/>
      <c r="P37" s="440"/>
    </row>
    <row r="38" spans="1:16" s="6" customFormat="1" ht="48" customHeight="1">
      <c r="A38" s="134" t="s">
        <v>189</v>
      </c>
      <c r="B38" s="150" t="s">
        <v>69</v>
      </c>
      <c r="C38" s="435"/>
      <c r="D38" s="31">
        <f>D39</f>
        <v>5.5</v>
      </c>
      <c r="E38" s="169">
        <f aca="true" t="shared" si="10" ref="E38:O38">E39</f>
        <v>1.38</v>
      </c>
      <c r="F38" s="139">
        <f t="shared" si="10"/>
        <v>0.02</v>
      </c>
      <c r="G38" s="170">
        <f t="shared" si="10"/>
        <v>1.14</v>
      </c>
      <c r="H38" s="169">
        <f t="shared" si="10"/>
        <v>0.44</v>
      </c>
      <c r="I38" s="139">
        <f t="shared" si="10"/>
        <v>0.01</v>
      </c>
      <c r="J38" s="142">
        <f t="shared" si="10"/>
        <v>0</v>
      </c>
      <c r="K38" s="140">
        <f t="shared" si="10"/>
        <v>0</v>
      </c>
      <c r="L38" s="139">
        <f t="shared" si="10"/>
        <v>0</v>
      </c>
      <c r="M38" s="142">
        <f t="shared" si="10"/>
        <v>0</v>
      </c>
      <c r="N38" s="140">
        <f t="shared" si="10"/>
        <v>0</v>
      </c>
      <c r="O38" s="139">
        <f t="shared" si="10"/>
        <v>0</v>
      </c>
      <c r="P38" s="439" t="s">
        <v>315</v>
      </c>
    </row>
    <row r="39" spans="1:16" s="6" customFormat="1" ht="66" customHeight="1">
      <c r="A39" s="147" t="s">
        <v>190</v>
      </c>
      <c r="B39" s="34" t="s">
        <v>52</v>
      </c>
      <c r="C39" s="435"/>
      <c r="D39" s="154">
        <v>5.5</v>
      </c>
      <c r="E39" s="252">
        <v>1.38</v>
      </c>
      <c r="F39" s="155">
        <v>0.02</v>
      </c>
      <c r="G39" s="70">
        <v>1.14</v>
      </c>
      <c r="H39" s="252">
        <v>0.44</v>
      </c>
      <c r="I39" s="155">
        <v>0.01</v>
      </c>
      <c r="J39" s="156">
        <v>0</v>
      </c>
      <c r="K39" s="157">
        <v>0</v>
      </c>
      <c r="L39" s="155">
        <v>0</v>
      </c>
      <c r="M39" s="156">
        <v>0</v>
      </c>
      <c r="N39" s="157">
        <v>0</v>
      </c>
      <c r="O39" s="155">
        <v>0</v>
      </c>
      <c r="P39" s="440"/>
    </row>
    <row r="40" spans="1:16" s="6" customFormat="1" ht="12.75">
      <c r="A40" s="31" t="s">
        <v>191</v>
      </c>
      <c r="B40" s="32" t="s">
        <v>70</v>
      </c>
      <c r="C40" s="436"/>
      <c r="D40" s="158" t="s">
        <v>121</v>
      </c>
      <c r="E40" s="159" t="s">
        <v>121</v>
      </c>
      <c r="F40" s="160" t="s">
        <v>121</v>
      </c>
      <c r="G40" s="158" t="s">
        <v>121</v>
      </c>
      <c r="H40" s="159" t="s">
        <v>121</v>
      </c>
      <c r="I40" s="160" t="s">
        <v>121</v>
      </c>
      <c r="J40" s="161" t="s">
        <v>121</v>
      </c>
      <c r="K40" s="162" t="s">
        <v>121</v>
      </c>
      <c r="L40" s="160" t="s">
        <v>121</v>
      </c>
      <c r="M40" s="161" t="s">
        <v>121</v>
      </c>
      <c r="N40" s="162" t="s">
        <v>121</v>
      </c>
      <c r="O40" s="160" t="s">
        <v>121</v>
      </c>
      <c r="P40" s="322"/>
    </row>
    <row r="41" spans="1:16" s="1" customFormat="1" ht="16.5" customHeight="1" thickBot="1">
      <c r="A41" s="463" t="s">
        <v>10</v>
      </c>
      <c r="B41" s="464"/>
      <c r="C41" s="464"/>
      <c r="D41" s="464"/>
      <c r="E41" s="464"/>
      <c r="F41" s="464"/>
      <c r="G41" s="464"/>
      <c r="H41" s="464"/>
      <c r="I41" s="464"/>
      <c r="J41" s="464"/>
      <c r="K41" s="464"/>
      <c r="L41" s="464"/>
      <c r="M41" s="464"/>
      <c r="N41" s="464"/>
      <c r="O41" s="464"/>
      <c r="P41" s="465"/>
    </row>
    <row r="42" spans="1:16" s="1" customFormat="1" ht="13.5" thickBot="1">
      <c r="A42" s="163"/>
      <c r="B42" s="164" t="s">
        <v>0</v>
      </c>
      <c r="C42" s="165"/>
      <c r="D42" s="166" t="s">
        <v>121</v>
      </c>
      <c r="E42" s="296" t="s">
        <v>121</v>
      </c>
      <c r="F42" s="297" t="s">
        <v>121</v>
      </c>
      <c r="G42" s="298" t="s">
        <v>121</v>
      </c>
      <c r="H42" s="296" t="s">
        <v>121</v>
      </c>
      <c r="I42" s="299" t="s">
        <v>121</v>
      </c>
      <c r="J42" s="300" t="s">
        <v>121</v>
      </c>
      <c r="K42" s="299" t="s">
        <v>121</v>
      </c>
      <c r="L42" s="297" t="s">
        <v>121</v>
      </c>
      <c r="M42" s="300" t="s">
        <v>121</v>
      </c>
      <c r="N42" s="299" t="s">
        <v>121</v>
      </c>
      <c r="O42" s="297" t="s">
        <v>121</v>
      </c>
      <c r="P42" s="64"/>
    </row>
    <row r="43" spans="1:16" s="1" customFormat="1" ht="21.75" customHeight="1">
      <c r="A43" s="129" t="s">
        <v>192</v>
      </c>
      <c r="B43" s="130" t="s">
        <v>71</v>
      </c>
      <c r="C43" s="434" t="s">
        <v>164</v>
      </c>
      <c r="D43" s="46"/>
      <c r="E43" s="47"/>
      <c r="F43" s="167"/>
      <c r="G43" s="88"/>
      <c r="H43" s="47"/>
      <c r="I43" s="168"/>
      <c r="J43" s="46"/>
      <c r="K43" s="47"/>
      <c r="L43" s="48"/>
      <c r="M43" s="46"/>
      <c r="N43" s="47"/>
      <c r="O43" s="48"/>
      <c r="P43" s="460" t="s">
        <v>324</v>
      </c>
    </row>
    <row r="44" spans="1:16" s="1" customFormat="1" ht="47.25" customHeight="1">
      <c r="A44" s="13" t="s">
        <v>304</v>
      </c>
      <c r="B44" s="143" t="s">
        <v>105</v>
      </c>
      <c r="C44" s="435"/>
      <c r="D44" s="16"/>
      <c r="E44" s="15"/>
      <c r="F44" s="17"/>
      <c r="G44" s="82"/>
      <c r="H44" s="7"/>
      <c r="I44" s="83"/>
      <c r="J44" s="8"/>
      <c r="K44" s="7"/>
      <c r="L44" s="30"/>
      <c r="M44" s="8"/>
      <c r="N44" s="7"/>
      <c r="O44" s="30"/>
      <c r="P44" s="440"/>
    </row>
    <row r="45" spans="1:16" s="1" customFormat="1" ht="90.75" customHeight="1">
      <c r="A45" s="31" t="s">
        <v>193</v>
      </c>
      <c r="B45" s="32" t="s">
        <v>72</v>
      </c>
      <c r="C45" s="435"/>
      <c r="D45" s="27"/>
      <c r="E45" s="169"/>
      <c r="F45" s="29"/>
      <c r="G45" s="170"/>
      <c r="H45" s="169"/>
      <c r="I45" s="173"/>
      <c r="J45" s="49"/>
      <c r="K45" s="28"/>
      <c r="L45" s="50"/>
      <c r="M45" s="49"/>
      <c r="N45" s="28"/>
      <c r="O45" s="50"/>
      <c r="P45" s="81" t="s">
        <v>330</v>
      </c>
    </row>
    <row r="46" spans="1:16" s="1" customFormat="1" ht="21.75" customHeight="1">
      <c r="A46" s="31" t="s">
        <v>194</v>
      </c>
      <c r="B46" s="32" t="s">
        <v>73</v>
      </c>
      <c r="C46" s="435"/>
      <c r="D46" s="27"/>
      <c r="E46" s="28"/>
      <c r="F46" s="29"/>
      <c r="G46" s="171"/>
      <c r="H46" s="28"/>
      <c r="I46" s="172"/>
      <c r="J46" s="49"/>
      <c r="K46" s="28"/>
      <c r="L46" s="50"/>
      <c r="M46" s="49"/>
      <c r="N46" s="28"/>
      <c r="O46" s="50"/>
      <c r="P46" s="439" t="s">
        <v>316</v>
      </c>
    </row>
    <row r="47" spans="1:16" s="1" customFormat="1" ht="61.5" customHeight="1">
      <c r="A47" s="13" t="s">
        <v>279</v>
      </c>
      <c r="B47" s="34" t="s">
        <v>122</v>
      </c>
      <c r="C47" s="435"/>
      <c r="D47" s="16"/>
      <c r="E47" s="7"/>
      <c r="F47" s="17"/>
      <c r="G47" s="82"/>
      <c r="H47" s="7"/>
      <c r="I47" s="83"/>
      <c r="J47" s="8"/>
      <c r="K47" s="7"/>
      <c r="L47" s="30"/>
      <c r="M47" s="8"/>
      <c r="N47" s="7"/>
      <c r="O47" s="30"/>
      <c r="P47" s="440"/>
    </row>
    <row r="48" spans="1:16" s="1" customFormat="1" ht="18.75" customHeight="1">
      <c r="A48" s="31" t="s">
        <v>195</v>
      </c>
      <c r="B48" s="32" t="s">
        <v>74</v>
      </c>
      <c r="C48" s="435"/>
      <c r="D48" s="27"/>
      <c r="E48" s="169"/>
      <c r="F48" s="29"/>
      <c r="G48" s="171"/>
      <c r="H48" s="28"/>
      <c r="I48" s="172"/>
      <c r="J48" s="49"/>
      <c r="K48" s="28"/>
      <c r="L48" s="50"/>
      <c r="M48" s="49"/>
      <c r="N48" s="28"/>
      <c r="O48" s="50"/>
      <c r="P48" s="439" t="s">
        <v>336</v>
      </c>
    </row>
    <row r="49" spans="1:16" s="1" customFormat="1" ht="19.5" customHeight="1">
      <c r="A49" s="13" t="s">
        <v>301</v>
      </c>
      <c r="B49" s="34" t="s">
        <v>106</v>
      </c>
      <c r="C49" s="435"/>
      <c r="D49" s="16"/>
      <c r="E49" s="15"/>
      <c r="F49" s="17"/>
      <c r="G49" s="12"/>
      <c r="H49" s="10"/>
      <c r="I49" s="40"/>
      <c r="J49" s="13"/>
      <c r="K49" s="10"/>
      <c r="L49" s="42"/>
      <c r="M49" s="13"/>
      <c r="N49" s="10"/>
      <c r="O49" s="42"/>
      <c r="P49" s="447"/>
    </row>
    <row r="50" spans="1:16" s="1" customFormat="1" ht="60" customHeight="1">
      <c r="A50" s="13" t="s">
        <v>305</v>
      </c>
      <c r="B50" s="34" t="s">
        <v>107</v>
      </c>
      <c r="C50" s="435"/>
      <c r="D50" s="16"/>
      <c r="E50" s="15"/>
      <c r="F50" s="17"/>
      <c r="G50" s="12"/>
      <c r="H50" s="10"/>
      <c r="I50" s="40"/>
      <c r="J50" s="13"/>
      <c r="K50" s="10"/>
      <c r="L50" s="42"/>
      <c r="M50" s="13"/>
      <c r="N50" s="10"/>
      <c r="O50" s="42"/>
      <c r="P50" s="447"/>
    </row>
    <row r="51" spans="1:16" s="1" customFormat="1" ht="20.25" customHeight="1">
      <c r="A51" s="13" t="s">
        <v>280</v>
      </c>
      <c r="B51" s="34" t="s">
        <v>108</v>
      </c>
      <c r="C51" s="435"/>
      <c r="D51" s="16"/>
      <c r="E51" s="7"/>
      <c r="F51" s="17"/>
      <c r="G51" s="12"/>
      <c r="H51" s="10"/>
      <c r="I51" s="40"/>
      <c r="J51" s="13"/>
      <c r="K51" s="10"/>
      <c r="L51" s="42"/>
      <c r="M51" s="13"/>
      <c r="N51" s="10"/>
      <c r="O51" s="42"/>
      <c r="P51" s="440"/>
    </row>
    <row r="52" spans="1:16" s="1" customFormat="1" ht="18.75" customHeight="1">
      <c r="A52" s="31" t="s">
        <v>196</v>
      </c>
      <c r="B52" s="32" t="s">
        <v>75</v>
      </c>
      <c r="C52" s="435"/>
      <c r="D52" s="31"/>
      <c r="E52" s="140"/>
      <c r="F52" s="139"/>
      <c r="G52" s="171"/>
      <c r="H52" s="28"/>
      <c r="I52" s="172"/>
      <c r="J52" s="49"/>
      <c r="K52" s="28"/>
      <c r="L52" s="50"/>
      <c r="M52" s="49"/>
      <c r="N52" s="28"/>
      <c r="O52" s="50"/>
      <c r="P52" s="439" t="s">
        <v>319</v>
      </c>
    </row>
    <row r="53" spans="1:16" s="1" customFormat="1" ht="24" customHeight="1">
      <c r="A53" s="13" t="s">
        <v>281</v>
      </c>
      <c r="B53" s="34" t="s">
        <v>109</v>
      </c>
      <c r="C53" s="435"/>
      <c r="D53" s="13"/>
      <c r="E53" s="10"/>
      <c r="F53" s="42"/>
      <c r="G53" s="82"/>
      <c r="H53" s="7"/>
      <c r="I53" s="83"/>
      <c r="J53" s="8"/>
      <c r="K53" s="7"/>
      <c r="L53" s="30"/>
      <c r="M53" s="8"/>
      <c r="N53" s="7"/>
      <c r="O53" s="30"/>
      <c r="P53" s="440"/>
    </row>
    <row r="54" spans="1:16" s="1" customFormat="1" ht="25.5">
      <c r="A54" s="31" t="s">
        <v>197</v>
      </c>
      <c r="B54" s="32" t="s">
        <v>175</v>
      </c>
      <c r="C54" s="435"/>
      <c r="D54" s="27"/>
      <c r="E54" s="140"/>
      <c r="F54" s="29"/>
      <c r="G54" s="170"/>
      <c r="H54" s="28"/>
      <c r="I54" s="173"/>
      <c r="J54" s="27"/>
      <c r="K54" s="28"/>
      <c r="L54" s="29"/>
      <c r="M54" s="27"/>
      <c r="N54" s="28"/>
      <c r="O54" s="29"/>
      <c r="P54" s="81"/>
    </row>
    <row r="55" spans="1:16" s="1" customFormat="1" ht="78" customHeight="1">
      <c r="A55" s="13" t="s">
        <v>276</v>
      </c>
      <c r="B55" s="34" t="s">
        <v>110</v>
      </c>
      <c r="C55" s="436"/>
      <c r="D55" s="16"/>
      <c r="E55" s="15"/>
      <c r="F55" s="17"/>
      <c r="G55" s="41"/>
      <c r="H55" s="83"/>
      <c r="I55" s="39"/>
      <c r="J55" s="16"/>
      <c r="K55" s="7"/>
      <c r="L55" s="17"/>
      <c r="M55" s="16"/>
      <c r="N55" s="7"/>
      <c r="O55" s="17"/>
      <c r="P55" s="81" t="s">
        <v>318</v>
      </c>
    </row>
    <row r="56" spans="1:16" s="1" customFormat="1" ht="93.75" customHeight="1">
      <c r="A56" s="13" t="s">
        <v>306</v>
      </c>
      <c r="B56" s="34" t="s">
        <v>127</v>
      </c>
      <c r="C56" s="437" t="s">
        <v>164</v>
      </c>
      <c r="D56" s="8"/>
      <c r="E56" s="7"/>
      <c r="F56" s="30"/>
      <c r="G56" s="41"/>
      <c r="H56" s="83"/>
      <c r="I56" s="83"/>
      <c r="J56" s="8"/>
      <c r="K56" s="7"/>
      <c r="L56" s="30"/>
      <c r="M56" s="8"/>
      <c r="N56" s="7"/>
      <c r="O56" s="30"/>
      <c r="P56" s="81" t="s">
        <v>317</v>
      </c>
    </row>
    <row r="57" spans="1:16" s="1" customFormat="1" ht="18.75" customHeight="1">
      <c r="A57" s="31" t="s">
        <v>198</v>
      </c>
      <c r="B57" s="32" t="s">
        <v>76</v>
      </c>
      <c r="C57" s="435"/>
      <c r="D57" s="31"/>
      <c r="E57" s="140"/>
      <c r="F57" s="139"/>
      <c r="G57" s="142"/>
      <c r="H57" s="140"/>
      <c r="I57" s="138"/>
      <c r="J57" s="31"/>
      <c r="K57" s="140"/>
      <c r="L57" s="139"/>
      <c r="M57" s="31"/>
      <c r="N57" s="140"/>
      <c r="O57" s="139"/>
      <c r="P57" s="439" t="s">
        <v>253</v>
      </c>
    </row>
    <row r="58" spans="1:16" s="1" customFormat="1" ht="39" customHeight="1">
      <c r="A58" s="13" t="s">
        <v>282</v>
      </c>
      <c r="B58" s="143" t="s">
        <v>123</v>
      </c>
      <c r="C58" s="436"/>
      <c r="D58" s="13"/>
      <c r="E58" s="10"/>
      <c r="F58" s="42"/>
      <c r="G58" s="12"/>
      <c r="H58" s="10"/>
      <c r="I58" s="40"/>
      <c r="J58" s="13"/>
      <c r="K58" s="10"/>
      <c r="L58" s="42"/>
      <c r="M58" s="13"/>
      <c r="N58" s="10"/>
      <c r="O58" s="42"/>
      <c r="P58" s="440"/>
    </row>
    <row r="59" spans="1:16" s="1" customFormat="1" ht="16.5" customHeight="1">
      <c r="A59" s="31" t="s">
        <v>199</v>
      </c>
      <c r="B59" s="32" t="s">
        <v>77</v>
      </c>
      <c r="C59" s="437" t="s">
        <v>165</v>
      </c>
      <c r="D59" s="23"/>
      <c r="E59" s="24"/>
      <c r="F59" s="26"/>
      <c r="G59" s="33"/>
      <c r="H59" s="24"/>
      <c r="I59" s="25"/>
      <c r="J59" s="43"/>
      <c r="K59" s="44"/>
      <c r="L59" s="90"/>
      <c r="M59" s="43"/>
      <c r="N59" s="44"/>
      <c r="O59" s="90"/>
      <c r="P59" s="439" t="s">
        <v>251</v>
      </c>
    </row>
    <row r="60" spans="1:16" s="1" customFormat="1" ht="29.25" customHeight="1">
      <c r="A60" s="13" t="s">
        <v>243</v>
      </c>
      <c r="B60" s="34" t="s">
        <v>112</v>
      </c>
      <c r="C60" s="435"/>
      <c r="D60" s="35"/>
      <c r="E60" s="36"/>
      <c r="F60" s="37"/>
      <c r="G60" s="38"/>
      <c r="H60" s="36"/>
      <c r="I60" s="106"/>
      <c r="J60" s="14"/>
      <c r="K60" s="11"/>
      <c r="L60" s="104"/>
      <c r="M60" s="14"/>
      <c r="N60" s="11"/>
      <c r="O60" s="104"/>
      <c r="P60" s="447"/>
    </row>
    <row r="61" spans="1:16" s="1" customFormat="1" ht="39.75" customHeight="1">
      <c r="A61" s="13" t="s">
        <v>244</v>
      </c>
      <c r="B61" s="34" t="s">
        <v>138</v>
      </c>
      <c r="C61" s="435"/>
      <c r="D61" s="35"/>
      <c r="E61" s="36"/>
      <c r="F61" s="37"/>
      <c r="G61" s="174"/>
      <c r="H61" s="11"/>
      <c r="I61" s="106"/>
      <c r="J61" s="14"/>
      <c r="K61" s="11"/>
      <c r="L61" s="104"/>
      <c r="M61" s="14"/>
      <c r="N61" s="11"/>
      <c r="O61" s="104"/>
      <c r="P61" s="447"/>
    </row>
    <row r="62" spans="1:16" s="1" customFormat="1" ht="53.25" customHeight="1">
      <c r="A62" s="13" t="s">
        <v>245</v>
      </c>
      <c r="B62" s="34" t="s">
        <v>139</v>
      </c>
      <c r="C62" s="435"/>
      <c r="D62" s="35"/>
      <c r="E62" s="36"/>
      <c r="F62" s="37"/>
      <c r="G62" s="174"/>
      <c r="H62" s="11"/>
      <c r="I62" s="106"/>
      <c r="J62" s="14"/>
      <c r="K62" s="11"/>
      <c r="L62" s="104"/>
      <c r="M62" s="14"/>
      <c r="N62" s="11"/>
      <c r="O62" s="104"/>
      <c r="P62" s="447"/>
    </row>
    <row r="63" spans="1:16" s="1" customFormat="1" ht="27" customHeight="1">
      <c r="A63" s="13" t="s">
        <v>246</v>
      </c>
      <c r="B63" s="34" t="s">
        <v>140</v>
      </c>
      <c r="C63" s="435"/>
      <c r="D63" s="35"/>
      <c r="E63" s="36"/>
      <c r="F63" s="37"/>
      <c r="G63" s="174"/>
      <c r="H63" s="11"/>
      <c r="I63" s="106"/>
      <c r="J63" s="14"/>
      <c r="K63" s="11"/>
      <c r="L63" s="104"/>
      <c r="M63" s="14"/>
      <c r="N63" s="11"/>
      <c r="O63" s="104"/>
      <c r="P63" s="447"/>
    </row>
    <row r="64" spans="1:16" s="1" customFormat="1" ht="52.5" customHeight="1">
      <c r="A64" s="13" t="s">
        <v>247</v>
      </c>
      <c r="B64" s="34" t="s">
        <v>252</v>
      </c>
      <c r="C64" s="435"/>
      <c r="D64" s="35"/>
      <c r="E64" s="36"/>
      <c r="F64" s="37"/>
      <c r="G64" s="174"/>
      <c r="H64" s="11"/>
      <c r="I64" s="106"/>
      <c r="J64" s="14"/>
      <c r="K64" s="11"/>
      <c r="L64" s="104"/>
      <c r="M64" s="14"/>
      <c r="N64" s="11"/>
      <c r="O64" s="104"/>
      <c r="P64" s="447"/>
    </row>
    <row r="65" spans="1:16" s="1" customFormat="1" ht="26.25" customHeight="1">
      <c r="A65" s="13" t="s">
        <v>248</v>
      </c>
      <c r="B65" s="34" t="s">
        <v>141</v>
      </c>
      <c r="C65" s="435"/>
      <c r="D65" s="35"/>
      <c r="E65" s="36"/>
      <c r="F65" s="37"/>
      <c r="G65" s="38"/>
      <c r="H65" s="36"/>
      <c r="I65" s="106"/>
      <c r="J65" s="14"/>
      <c r="K65" s="11"/>
      <c r="L65" s="104"/>
      <c r="M65" s="14"/>
      <c r="N65" s="11"/>
      <c r="O65" s="104"/>
      <c r="P65" s="447"/>
    </row>
    <row r="66" spans="1:16" s="1" customFormat="1" ht="25.5" customHeight="1">
      <c r="A66" s="13" t="s">
        <v>249</v>
      </c>
      <c r="B66" s="34" t="s">
        <v>143</v>
      </c>
      <c r="C66" s="435"/>
      <c r="D66" s="35"/>
      <c r="E66" s="11"/>
      <c r="F66" s="37"/>
      <c r="G66" s="38"/>
      <c r="H66" s="11"/>
      <c r="I66" s="106"/>
      <c r="J66" s="14"/>
      <c r="K66" s="11"/>
      <c r="L66" s="104"/>
      <c r="M66" s="14"/>
      <c r="N66" s="11"/>
      <c r="O66" s="104"/>
      <c r="P66" s="447"/>
    </row>
    <row r="67" spans="1:16" s="1" customFormat="1" ht="27.75" customHeight="1" thickBot="1">
      <c r="A67" s="51" t="s">
        <v>250</v>
      </c>
      <c r="B67" s="175" t="s">
        <v>277</v>
      </c>
      <c r="C67" s="438"/>
      <c r="D67" s="176"/>
      <c r="E67" s="56"/>
      <c r="F67" s="177"/>
      <c r="G67" s="178"/>
      <c r="H67" s="56"/>
      <c r="I67" s="179"/>
      <c r="J67" s="55"/>
      <c r="K67" s="56"/>
      <c r="L67" s="57"/>
      <c r="M67" s="55"/>
      <c r="N67" s="56"/>
      <c r="O67" s="57"/>
      <c r="P67" s="461"/>
    </row>
    <row r="68" spans="1:16" s="1" customFormat="1" ht="16.5" customHeight="1" thickBot="1">
      <c r="A68" s="441" t="s">
        <v>12</v>
      </c>
      <c r="B68" s="442"/>
      <c r="C68" s="442"/>
      <c r="D68" s="442"/>
      <c r="E68" s="442"/>
      <c r="F68" s="442"/>
      <c r="G68" s="442"/>
      <c r="H68" s="442"/>
      <c r="I68" s="442"/>
      <c r="J68" s="442"/>
      <c r="K68" s="442"/>
      <c r="L68" s="442"/>
      <c r="M68" s="442"/>
      <c r="N68" s="442"/>
      <c r="O68" s="442"/>
      <c r="P68" s="443"/>
    </row>
    <row r="69" spans="1:16" s="1" customFormat="1" ht="13.5" thickBot="1">
      <c r="A69" s="180"/>
      <c r="B69" s="97" t="s">
        <v>0</v>
      </c>
      <c r="C69" s="98"/>
      <c r="D69" s="166">
        <f>D71+D73</f>
        <v>50.449806620000004</v>
      </c>
      <c r="E69" s="166">
        <f aca="true" t="shared" si="11" ref="E69:O69">E71+E73</f>
        <v>49.29486622</v>
      </c>
      <c r="F69" s="166">
        <f t="shared" si="11"/>
        <v>1.00601815</v>
      </c>
      <c r="G69" s="166">
        <f t="shared" si="11"/>
        <v>2.97844492</v>
      </c>
      <c r="H69" s="315">
        <f t="shared" si="11"/>
        <v>2.77293222</v>
      </c>
      <c r="I69" s="315">
        <f t="shared" si="11"/>
        <v>0.05659045</v>
      </c>
      <c r="J69" s="181">
        <f>J71+J73</f>
        <v>2.97844492</v>
      </c>
      <c r="K69" s="181">
        <f>K71+K73</f>
        <v>2.77293222</v>
      </c>
      <c r="L69" s="181">
        <f>L71+L73</f>
        <v>0.05659045</v>
      </c>
      <c r="M69" s="181">
        <f t="shared" si="11"/>
        <v>0</v>
      </c>
      <c r="N69" s="181">
        <f t="shared" si="11"/>
        <v>0</v>
      </c>
      <c r="O69" s="181">
        <f t="shared" si="11"/>
        <v>0</v>
      </c>
      <c r="P69" s="64"/>
    </row>
    <row r="70" spans="1:16" s="1" customFormat="1" ht="132.75" customHeight="1">
      <c r="A70" s="129" t="s">
        <v>200</v>
      </c>
      <c r="B70" s="130" t="s">
        <v>78</v>
      </c>
      <c r="C70" s="320" t="s">
        <v>166</v>
      </c>
      <c r="D70" s="46"/>
      <c r="E70" s="47"/>
      <c r="F70" s="167"/>
      <c r="G70" s="46"/>
      <c r="H70" s="47"/>
      <c r="I70" s="167"/>
      <c r="J70" s="182"/>
      <c r="K70" s="183"/>
      <c r="L70" s="184"/>
      <c r="M70" s="182"/>
      <c r="N70" s="183"/>
      <c r="O70" s="184"/>
      <c r="P70" s="66" t="s">
        <v>273</v>
      </c>
    </row>
    <row r="71" spans="1:16" s="1" customFormat="1" ht="18" customHeight="1">
      <c r="A71" s="31" t="s">
        <v>201</v>
      </c>
      <c r="B71" s="32" t="s">
        <v>182</v>
      </c>
      <c r="C71" s="437" t="s">
        <v>166</v>
      </c>
      <c r="D71" s="360">
        <f aca="true" t="shared" si="12" ref="D71:O71">D72</f>
        <v>2.97844492</v>
      </c>
      <c r="E71" s="316">
        <f t="shared" si="12"/>
        <v>2.77293222</v>
      </c>
      <c r="F71" s="294">
        <f t="shared" si="12"/>
        <v>0.05659045</v>
      </c>
      <c r="G71" s="360">
        <f t="shared" si="12"/>
        <v>2.97844492</v>
      </c>
      <c r="H71" s="316">
        <f t="shared" si="12"/>
        <v>2.77293222</v>
      </c>
      <c r="I71" s="294">
        <f t="shared" si="12"/>
        <v>0.05659045</v>
      </c>
      <c r="J71" s="360">
        <f t="shared" si="12"/>
        <v>2.97844492</v>
      </c>
      <c r="K71" s="316">
        <f t="shared" si="12"/>
        <v>2.77293222</v>
      </c>
      <c r="L71" s="294">
        <f t="shared" si="12"/>
        <v>0.05659045</v>
      </c>
      <c r="M71" s="74">
        <f t="shared" si="12"/>
        <v>0</v>
      </c>
      <c r="N71" s="28">
        <f t="shared" si="12"/>
        <v>0</v>
      </c>
      <c r="O71" s="171">
        <f t="shared" si="12"/>
        <v>0</v>
      </c>
      <c r="P71" s="62"/>
    </row>
    <row r="72" spans="1:16" s="1" customFormat="1" ht="68.25" customHeight="1">
      <c r="A72" s="13" t="s">
        <v>202</v>
      </c>
      <c r="B72" s="34" t="s">
        <v>58</v>
      </c>
      <c r="C72" s="435"/>
      <c r="D72" s="118">
        <f>SUM(E72:F72)+0.14892225</f>
        <v>2.97844492</v>
      </c>
      <c r="E72" s="258">
        <v>2.77293222</v>
      </c>
      <c r="F72" s="261">
        <v>0.05659045</v>
      </c>
      <c r="G72" s="359">
        <f>SUM(H72:I72)+0.14892225</f>
        <v>2.97844492</v>
      </c>
      <c r="H72" s="118">
        <v>2.77293222</v>
      </c>
      <c r="I72" s="295">
        <v>0.05659045</v>
      </c>
      <c r="J72" s="359">
        <f>SUM(K72:L72)+0.14892225</f>
        <v>2.97844492</v>
      </c>
      <c r="K72" s="118">
        <v>2.77293222</v>
      </c>
      <c r="L72" s="295">
        <v>0.05659045</v>
      </c>
      <c r="M72" s="82">
        <f>SUM(N72:O72)</f>
        <v>0</v>
      </c>
      <c r="N72" s="7">
        <v>0</v>
      </c>
      <c r="O72" s="30">
        <v>0</v>
      </c>
      <c r="P72" s="289" t="s">
        <v>360</v>
      </c>
    </row>
    <row r="73" spans="1:16" s="1" customFormat="1" ht="33" customHeight="1">
      <c r="A73" s="31" t="s">
        <v>203</v>
      </c>
      <c r="B73" s="32" t="s">
        <v>79</v>
      </c>
      <c r="C73" s="435"/>
      <c r="D73" s="141">
        <f>D74</f>
        <v>47.4713617</v>
      </c>
      <c r="E73" s="169">
        <f aca="true" t="shared" si="13" ref="E73:O73">E74</f>
        <v>46.521934</v>
      </c>
      <c r="F73" s="170">
        <f t="shared" si="13"/>
        <v>0.9494277</v>
      </c>
      <c r="G73" s="74">
        <f t="shared" si="13"/>
        <v>0</v>
      </c>
      <c r="H73" s="28">
        <f t="shared" si="13"/>
        <v>0</v>
      </c>
      <c r="I73" s="171">
        <f t="shared" si="13"/>
        <v>0</v>
      </c>
      <c r="J73" s="74">
        <f t="shared" si="13"/>
        <v>0</v>
      </c>
      <c r="K73" s="28">
        <f t="shared" si="13"/>
        <v>0</v>
      </c>
      <c r="L73" s="171">
        <f t="shared" si="13"/>
        <v>0</v>
      </c>
      <c r="M73" s="74">
        <f t="shared" si="13"/>
        <v>0</v>
      </c>
      <c r="N73" s="28">
        <f t="shared" si="13"/>
        <v>0</v>
      </c>
      <c r="O73" s="171">
        <f t="shared" si="13"/>
        <v>0</v>
      </c>
      <c r="P73" s="62"/>
    </row>
    <row r="74" spans="1:16" s="1" customFormat="1" ht="66" customHeight="1" thickBot="1">
      <c r="A74" s="51" t="s">
        <v>240</v>
      </c>
      <c r="B74" s="34" t="s">
        <v>59</v>
      </c>
      <c r="C74" s="438"/>
      <c r="D74" s="36">
        <f>SUM(E74:F74)</f>
        <v>47.4713617</v>
      </c>
      <c r="E74" s="36">
        <v>46.521934</v>
      </c>
      <c r="F74" s="37">
        <v>0.9494277</v>
      </c>
      <c r="G74" s="82">
        <f>SUM(H74:I74)</f>
        <v>0</v>
      </c>
      <c r="H74" s="7">
        <v>0</v>
      </c>
      <c r="I74" s="30">
        <v>0</v>
      </c>
      <c r="J74" s="82">
        <f>SUM(K74:L74)</f>
        <v>0</v>
      </c>
      <c r="K74" s="7">
        <v>0</v>
      </c>
      <c r="L74" s="30">
        <v>0</v>
      </c>
      <c r="M74" s="82">
        <f>SUM(N74:O74)</f>
        <v>0</v>
      </c>
      <c r="N74" s="7">
        <v>0</v>
      </c>
      <c r="O74" s="30">
        <v>0</v>
      </c>
      <c r="P74" s="289" t="s">
        <v>329</v>
      </c>
    </row>
    <row r="75" spans="1:16" s="1" customFormat="1" ht="16.5" customHeight="1" thickBot="1">
      <c r="A75" s="441" t="s">
        <v>13</v>
      </c>
      <c r="B75" s="442"/>
      <c r="C75" s="442"/>
      <c r="D75" s="442"/>
      <c r="E75" s="442"/>
      <c r="F75" s="442"/>
      <c r="G75" s="442"/>
      <c r="H75" s="442"/>
      <c r="I75" s="442"/>
      <c r="J75" s="442"/>
      <c r="K75" s="442"/>
      <c r="L75" s="442"/>
      <c r="M75" s="442"/>
      <c r="N75" s="442"/>
      <c r="O75" s="442"/>
      <c r="P75" s="443"/>
    </row>
    <row r="76" spans="1:16" s="1" customFormat="1" ht="13.5" thickBot="1">
      <c r="A76" s="185"/>
      <c r="B76" s="124" t="s">
        <v>0</v>
      </c>
      <c r="C76" s="125"/>
      <c r="D76" s="126">
        <f aca="true" t="shared" si="14" ref="D76:O76">D77+D81</f>
        <v>85.4</v>
      </c>
      <c r="E76" s="126">
        <f t="shared" si="14"/>
        <v>82.124</v>
      </c>
      <c r="F76" s="126">
        <f t="shared" si="14"/>
        <v>1.676</v>
      </c>
      <c r="G76" s="127">
        <f t="shared" si="14"/>
        <v>0</v>
      </c>
      <c r="H76" s="127">
        <f t="shared" si="14"/>
        <v>0</v>
      </c>
      <c r="I76" s="127">
        <f t="shared" si="14"/>
        <v>0</v>
      </c>
      <c r="J76" s="127">
        <f>J77+J81</f>
        <v>0</v>
      </c>
      <c r="K76" s="127">
        <f>K77+K81</f>
        <v>0</v>
      </c>
      <c r="L76" s="127">
        <f>L77+L81</f>
        <v>0</v>
      </c>
      <c r="M76" s="127">
        <f t="shared" si="14"/>
        <v>0</v>
      </c>
      <c r="N76" s="127">
        <f t="shared" si="14"/>
        <v>0</v>
      </c>
      <c r="O76" s="127">
        <f t="shared" si="14"/>
        <v>0</v>
      </c>
      <c r="P76" s="186"/>
    </row>
    <row r="77" spans="1:16" s="1" customFormat="1" ht="23.25" customHeight="1">
      <c r="A77" s="129" t="s">
        <v>204</v>
      </c>
      <c r="B77" s="130" t="s">
        <v>80</v>
      </c>
      <c r="C77" s="434" t="s">
        <v>167</v>
      </c>
      <c r="D77" s="112">
        <f>D78</f>
        <v>15.4</v>
      </c>
      <c r="E77" s="102">
        <f aca="true" t="shared" si="15" ref="E77:O77">E78</f>
        <v>13.524</v>
      </c>
      <c r="F77" s="113">
        <f t="shared" si="15"/>
        <v>0.276</v>
      </c>
      <c r="G77" s="182">
        <f t="shared" si="15"/>
        <v>0</v>
      </c>
      <c r="H77" s="192">
        <f t="shared" si="15"/>
        <v>0</v>
      </c>
      <c r="I77" s="193">
        <f t="shared" si="15"/>
        <v>0</v>
      </c>
      <c r="J77" s="182">
        <f t="shared" si="15"/>
        <v>0</v>
      </c>
      <c r="K77" s="192">
        <f t="shared" si="15"/>
        <v>0</v>
      </c>
      <c r="L77" s="193">
        <f t="shared" si="15"/>
        <v>0</v>
      </c>
      <c r="M77" s="182">
        <f t="shared" si="15"/>
        <v>0</v>
      </c>
      <c r="N77" s="192">
        <f t="shared" si="15"/>
        <v>0</v>
      </c>
      <c r="O77" s="193">
        <f t="shared" si="15"/>
        <v>0</v>
      </c>
      <c r="P77" s="62"/>
    </row>
    <row r="78" spans="1:16" s="1" customFormat="1" ht="30.75" customHeight="1">
      <c r="A78" s="13" t="s">
        <v>307</v>
      </c>
      <c r="B78" s="34" t="s">
        <v>60</v>
      </c>
      <c r="C78" s="435"/>
      <c r="D78" s="35">
        <v>15.4</v>
      </c>
      <c r="E78" s="36">
        <v>13.524</v>
      </c>
      <c r="F78" s="37">
        <v>0.276</v>
      </c>
      <c r="G78" s="77">
        <v>0</v>
      </c>
      <c r="H78" s="7">
        <v>0</v>
      </c>
      <c r="I78" s="82">
        <v>0</v>
      </c>
      <c r="J78" s="77">
        <v>0</v>
      </c>
      <c r="K78" s="7">
        <v>0</v>
      </c>
      <c r="L78" s="82">
        <v>0</v>
      </c>
      <c r="M78" s="77">
        <v>0</v>
      </c>
      <c r="N78" s="7">
        <v>0</v>
      </c>
      <c r="O78" s="82">
        <v>0</v>
      </c>
      <c r="P78" s="65" t="s">
        <v>181</v>
      </c>
    </row>
    <row r="79" spans="1:16" s="1" customFormat="1" ht="104.25" customHeight="1">
      <c r="A79" s="31" t="s">
        <v>205</v>
      </c>
      <c r="B79" s="317" t="s">
        <v>124</v>
      </c>
      <c r="C79" s="93" t="s">
        <v>168</v>
      </c>
      <c r="D79" s="27" t="s">
        <v>121</v>
      </c>
      <c r="E79" s="169" t="s">
        <v>121</v>
      </c>
      <c r="F79" s="29" t="s">
        <v>121</v>
      </c>
      <c r="G79" s="27" t="s">
        <v>121</v>
      </c>
      <c r="H79" s="44" t="s">
        <v>121</v>
      </c>
      <c r="I79" s="29" t="s">
        <v>121</v>
      </c>
      <c r="J79" s="85" t="s">
        <v>121</v>
      </c>
      <c r="K79" s="45" t="s">
        <v>121</v>
      </c>
      <c r="L79" s="90" t="s">
        <v>121</v>
      </c>
      <c r="M79" s="85" t="s">
        <v>121</v>
      </c>
      <c r="N79" s="45" t="s">
        <v>121</v>
      </c>
      <c r="O79" s="90" t="s">
        <v>121</v>
      </c>
      <c r="P79" s="62"/>
    </row>
    <row r="80" spans="1:16" s="1" customFormat="1" ht="67.5" customHeight="1">
      <c r="A80" s="31" t="s">
        <v>206</v>
      </c>
      <c r="B80" s="32" t="s">
        <v>81</v>
      </c>
      <c r="C80" s="437" t="s">
        <v>166</v>
      </c>
      <c r="D80" s="301"/>
      <c r="E80" s="189"/>
      <c r="F80" s="302"/>
      <c r="G80" s="301"/>
      <c r="H80" s="189"/>
      <c r="I80" s="302"/>
      <c r="J80" s="303"/>
      <c r="K80" s="304"/>
      <c r="L80" s="305"/>
      <c r="M80" s="303"/>
      <c r="N80" s="304"/>
      <c r="O80" s="305"/>
      <c r="P80" s="34" t="s">
        <v>322</v>
      </c>
    </row>
    <row r="81" spans="1:16" s="1" customFormat="1" ht="24.75" customHeight="1">
      <c r="A81" s="31" t="s">
        <v>207</v>
      </c>
      <c r="B81" s="32" t="s">
        <v>82</v>
      </c>
      <c r="C81" s="435"/>
      <c r="D81" s="84">
        <f>D82</f>
        <v>70</v>
      </c>
      <c r="E81" s="24">
        <f aca="true" t="shared" si="16" ref="E81:O81">E82</f>
        <v>68.6</v>
      </c>
      <c r="F81" s="33">
        <f t="shared" si="16"/>
        <v>1.4</v>
      </c>
      <c r="G81" s="74">
        <f t="shared" si="16"/>
        <v>0</v>
      </c>
      <c r="H81" s="28">
        <f t="shared" si="16"/>
        <v>0</v>
      </c>
      <c r="I81" s="171">
        <f t="shared" si="16"/>
        <v>0</v>
      </c>
      <c r="J81" s="74">
        <f t="shared" si="16"/>
        <v>0</v>
      </c>
      <c r="K81" s="28">
        <f t="shared" si="16"/>
        <v>0</v>
      </c>
      <c r="L81" s="171">
        <f t="shared" si="16"/>
        <v>0</v>
      </c>
      <c r="M81" s="74">
        <f t="shared" si="16"/>
        <v>0</v>
      </c>
      <c r="N81" s="28">
        <f t="shared" si="16"/>
        <v>0</v>
      </c>
      <c r="O81" s="171">
        <f t="shared" si="16"/>
        <v>0</v>
      </c>
      <c r="P81" s="62"/>
    </row>
    <row r="82" spans="1:16" s="1" customFormat="1" ht="52.5" customHeight="1">
      <c r="A82" s="13" t="s">
        <v>302</v>
      </c>
      <c r="B82" s="92" t="s">
        <v>113</v>
      </c>
      <c r="C82" s="436"/>
      <c r="D82" s="36">
        <f>SUM(E82:F82)</f>
        <v>70</v>
      </c>
      <c r="E82" s="36">
        <v>68.6</v>
      </c>
      <c r="F82" s="37">
        <v>1.4</v>
      </c>
      <c r="G82" s="82">
        <f>SUM(H82:I82)</f>
        <v>0</v>
      </c>
      <c r="H82" s="7">
        <v>0</v>
      </c>
      <c r="I82" s="30">
        <v>0</v>
      </c>
      <c r="J82" s="82">
        <f>SUM(K82:L82)</f>
        <v>0</v>
      </c>
      <c r="K82" s="7">
        <v>0</v>
      </c>
      <c r="L82" s="30">
        <v>0</v>
      </c>
      <c r="M82" s="82">
        <f>SUM(N82:O82)</f>
        <v>0</v>
      </c>
      <c r="N82" s="7">
        <v>0</v>
      </c>
      <c r="O82" s="30">
        <v>0</v>
      </c>
      <c r="P82" s="34" t="s">
        <v>334</v>
      </c>
    </row>
    <row r="83" spans="1:16" s="1" customFormat="1" ht="21.75" customHeight="1">
      <c r="A83" s="31" t="s">
        <v>208</v>
      </c>
      <c r="B83" s="32" t="s">
        <v>83</v>
      </c>
      <c r="C83" s="437" t="s">
        <v>167</v>
      </c>
      <c r="D83" s="27" t="s">
        <v>121</v>
      </c>
      <c r="E83" s="169" t="s">
        <v>121</v>
      </c>
      <c r="F83" s="50" t="s">
        <v>121</v>
      </c>
      <c r="G83" s="27" t="s">
        <v>121</v>
      </c>
      <c r="H83" s="169" t="s">
        <v>121</v>
      </c>
      <c r="I83" s="50" t="s">
        <v>121</v>
      </c>
      <c r="J83" s="84" t="s">
        <v>121</v>
      </c>
      <c r="K83" s="25" t="s">
        <v>121</v>
      </c>
      <c r="L83" s="90" t="s">
        <v>121</v>
      </c>
      <c r="M83" s="84" t="s">
        <v>121</v>
      </c>
      <c r="N83" s="25" t="s">
        <v>121</v>
      </c>
      <c r="O83" s="90" t="s">
        <v>121</v>
      </c>
      <c r="P83" s="62"/>
    </row>
    <row r="84" spans="1:16" s="1" customFormat="1" ht="21.75" customHeight="1" thickBot="1">
      <c r="A84" s="31" t="s">
        <v>209</v>
      </c>
      <c r="B84" s="32" t="s">
        <v>239</v>
      </c>
      <c r="C84" s="436"/>
      <c r="D84" s="27" t="s">
        <v>121</v>
      </c>
      <c r="E84" s="169" t="s">
        <v>121</v>
      </c>
      <c r="F84" s="29" t="s">
        <v>121</v>
      </c>
      <c r="G84" s="49" t="s">
        <v>121</v>
      </c>
      <c r="H84" s="28" t="s">
        <v>121</v>
      </c>
      <c r="I84" s="50" t="s">
        <v>121</v>
      </c>
      <c r="J84" s="85" t="s">
        <v>121</v>
      </c>
      <c r="K84" s="45" t="s">
        <v>121</v>
      </c>
      <c r="L84" s="90" t="s">
        <v>121</v>
      </c>
      <c r="M84" s="85" t="s">
        <v>121</v>
      </c>
      <c r="N84" s="45" t="s">
        <v>121</v>
      </c>
      <c r="O84" s="90" t="s">
        <v>121</v>
      </c>
      <c r="P84" s="62"/>
    </row>
    <row r="85" spans="1:16" s="1" customFormat="1" ht="16.5" customHeight="1" thickBot="1">
      <c r="A85" s="441" t="s">
        <v>14</v>
      </c>
      <c r="B85" s="442"/>
      <c r="C85" s="455"/>
      <c r="D85" s="442"/>
      <c r="E85" s="442"/>
      <c r="F85" s="442"/>
      <c r="G85" s="442"/>
      <c r="H85" s="442"/>
      <c r="I85" s="442"/>
      <c r="J85" s="442"/>
      <c r="K85" s="442"/>
      <c r="L85" s="442"/>
      <c r="M85" s="442"/>
      <c r="N85" s="442"/>
      <c r="O85" s="442"/>
      <c r="P85" s="443"/>
    </row>
    <row r="86" spans="1:16" s="1" customFormat="1" ht="13.5" thickBot="1">
      <c r="A86" s="180"/>
      <c r="B86" s="190" t="s">
        <v>0</v>
      </c>
      <c r="C86" s="164"/>
      <c r="D86" s="166">
        <f>D87</f>
        <v>888.1151602799999</v>
      </c>
      <c r="E86" s="166">
        <f aca="true" t="shared" si="17" ref="E86:O86">E87</f>
        <v>791.8852999999999</v>
      </c>
      <c r="F86" s="166">
        <f t="shared" si="17"/>
        <v>96.22986028</v>
      </c>
      <c r="G86" s="315">
        <f t="shared" si="17"/>
        <v>42.61</v>
      </c>
      <c r="H86" s="315">
        <f t="shared" si="17"/>
        <v>0</v>
      </c>
      <c r="I86" s="315">
        <f t="shared" si="17"/>
        <v>42.61</v>
      </c>
      <c r="J86" s="315">
        <f t="shared" si="17"/>
        <v>42.60798655</v>
      </c>
      <c r="K86" s="315">
        <f t="shared" si="17"/>
        <v>0</v>
      </c>
      <c r="L86" s="315">
        <f t="shared" si="17"/>
        <v>42.60798655</v>
      </c>
      <c r="M86" s="315">
        <f t="shared" si="17"/>
        <v>42.60798655</v>
      </c>
      <c r="N86" s="315">
        <f t="shared" si="17"/>
        <v>0</v>
      </c>
      <c r="O86" s="315">
        <f t="shared" si="17"/>
        <v>42.60798655</v>
      </c>
      <c r="P86" s="64"/>
    </row>
    <row r="87" spans="1:16" s="1" customFormat="1" ht="13.5" customHeight="1">
      <c r="A87" s="129" t="s">
        <v>210</v>
      </c>
      <c r="B87" s="191" t="s">
        <v>146</v>
      </c>
      <c r="C87" s="434" t="s">
        <v>169</v>
      </c>
      <c r="D87" s="73">
        <f>D88+D91</f>
        <v>888.1151602799999</v>
      </c>
      <c r="E87" s="76">
        <f aca="true" t="shared" si="18" ref="E87:O87">E88+E91</f>
        <v>791.8852999999999</v>
      </c>
      <c r="F87" s="88">
        <f t="shared" si="18"/>
        <v>96.22986028</v>
      </c>
      <c r="G87" s="254">
        <f t="shared" si="18"/>
        <v>42.61</v>
      </c>
      <c r="H87" s="352">
        <f t="shared" si="18"/>
        <v>0</v>
      </c>
      <c r="I87" s="355">
        <f t="shared" si="18"/>
        <v>42.61</v>
      </c>
      <c r="J87" s="254">
        <f>J88+J91</f>
        <v>42.60798655</v>
      </c>
      <c r="K87" s="352">
        <f>K88+K91</f>
        <v>0</v>
      </c>
      <c r="L87" s="355">
        <f>L88+L91</f>
        <v>42.60798655</v>
      </c>
      <c r="M87" s="254">
        <f t="shared" si="18"/>
        <v>42.60798655</v>
      </c>
      <c r="N87" s="352">
        <f t="shared" si="18"/>
        <v>0</v>
      </c>
      <c r="O87" s="355">
        <f t="shared" si="18"/>
        <v>42.60798655</v>
      </c>
      <c r="P87" s="61"/>
    </row>
    <row r="88" spans="1:16" s="1" customFormat="1" ht="91.5" customHeight="1">
      <c r="A88" s="13" t="s">
        <v>211</v>
      </c>
      <c r="B88" s="197" t="s">
        <v>335</v>
      </c>
      <c r="C88" s="435"/>
      <c r="D88" s="16">
        <f>F88+E88</f>
        <v>96.22986028</v>
      </c>
      <c r="E88" s="7">
        <v>0</v>
      </c>
      <c r="F88" s="17">
        <f>I88+53.61986028</f>
        <v>96.22986028</v>
      </c>
      <c r="G88" s="260">
        <f>H88+I88</f>
        <v>42.61</v>
      </c>
      <c r="H88" s="258">
        <v>0</v>
      </c>
      <c r="I88" s="261">
        <v>42.61</v>
      </c>
      <c r="J88" s="260">
        <f>K88+L88</f>
        <v>42.60798655</v>
      </c>
      <c r="K88" s="356">
        <v>0</v>
      </c>
      <c r="L88" s="357">
        <v>42.60798655</v>
      </c>
      <c r="M88" s="260">
        <f>N88+O88</f>
        <v>42.60798655</v>
      </c>
      <c r="N88" s="356">
        <v>0</v>
      </c>
      <c r="O88" s="357">
        <v>42.60798655</v>
      </c>
      <c r="P88" s="289" t="s">
        <v>353</v>
      </c>
    </row>
    <row r="89" spans="1:16" s="1" customFormat="1" ht="27.75" customHeight="1">
      <c r="A89" s="13" t="s">
        <v>241</v>
      </c>
      <c r="B89" s="197" t="s">
        <v>136</v>
      </c>
      <c r="C89" s="435"/>
      <c r="D89" s="16"/>
      <c r="E89" s="15"/>
      <c r="F89" s="17"/>
      <c r="G89" s="16"/>
      <c r="H89" s="15"/>
      <c r="I89" s="17"/>
      <c r="J89" s="8"/>
      <c r="K89" s="7"/>
      <c r="L89" s="30"/>
      <c r="M89" s="8"/>
      <c r="N89" s="7"/>
      <c r="O89" s="30"/>
      <c r="P89" s="343"/>
    </row>
    <row r="90" spans="1:16" s="1" customFormat="1" ht="15.75" customHeight="1">
      <c r="A90" s="147" t="s">
        <v>303</v>
      </c>
      <c r="B90" s="198" t="s">
        <v>135</v>
      </c>
      <c r="C90" s="435"/>
      <c r="D90" s="18"/>
      <c r="E90" s="20"/>
      <c r="F90" s="21"/>
      <c r="G90" s="18"/>
      <c r="H90" s="22"/>
      <c r="I90" s="21"/>
      <c r="J90" s="8"/>
      <c r="K90" s="7"/>
      <c r="L90" s="30"/>
      <c r="M90" s="8"/>
      <c r="N90" s="7"/>
      <c r="O90" s="30"/>
      <c r="P90" s="343"/>
    </row>
    <row r="91" spans="1:16" s="1" customFormat="1" ht="69" customHeight="1">
      <c r="A91" s="147"/>
      <c r="B91" s="197" t="s">
        <v>134</v>
      </c>
      <c r="C91" s="435"/>
      <c r="D91" s="18">
        <f>E91+F91</f>
        <v>791.8852999999999</v>
      </c>
      <c r="E91" s="15">
        <f>60.1+138.535+156.258432+201.78+109.575102+77.528766+48.108</f>
        <v>791.8852999999999</v>
      </c>
      <c r="F91" s="79">
        <v>0</v>
      </c>
      <c r="G91" s="19">
        <v>0</v>
      </c>
      <c r="H91" s="20">
        <v>0</v>
      </c>
      <c r="I91" s="21">
        <v>0</v>
      </c>
      <c r="J91" s="8">
        <v>0</v>
      </c>
      <c r="K91" s="7">
        <v>0</v>
      </c>
      <c r="L91" s="30">
        <v>0</v>
      </c>
      <c r="M91" s="8">
        <v>0</v>
      </c>
      <c r="N91" s="7">
        <v>0</v>
      </c>
      <c r="O91" s="30">
        <v>0</v>
      </c>
      <c r="P91" s="289" t="s">
        <v>328</v>
      </c>
    </row>
    <row r="92" spans="1:16" s="1" customFormat="1" ht="12.75">
      <c r="A92" s="31" t="s">
        <v>212</v>
      </c>
      <c r="B92" s="199" t="s">
        <v>145</v>
      </c>
      <c r="C92" s="435"/>
      <c r="D92" s="27" t="s">
        <v>121</v>
      </c>
      <c r="E92" s="28" t="s">
        <v>121</v>
      </c>
      <c r="F92" s="29" t="s">
        <v>121</v>
      </c>
      <c r="G92" s="27" t="s">
        <v>121</v>
      </c>
      <c r="H92" s="28" t="s">
        <v>121</v>
      </c>
      <c r="I92" s="29" t="s">
        <v>121</v>
      </c>
      <c r="J92" s="49" t="s">
        <v>121</v>
      </c>
      <c r="K92" s="28" t="s">
        <v>121</v>
      </c>
      <c r="L92" s="50" t="s">
        <v>121</v>
      </c>
      <c r="M92" s="49" t="s">
        <v>121</v>
      </c>
      <c r="N92" s="28" t="s">
        <v>121</v>
      </c>
      <c r="O92" s="50" t="s">
        <v>121</v>
      </c>
      <c r="P92" s="62"/>
    </row>
    <row r="93" spans="1:16" s="1" customFormat="1" ht="12.75" customHeight="1">
      <c r="A93" s="31" t="s">
        <v>213</v>
      </c>
      <c r="B93" s="199" t="s">
        <v>155</v>
      </c>
      <c r="C93" s="435"/>
      <c r="D93" s="27"/>
      <c r="E93" s="169"/>
      <c r="F93" s="29"/>
      <c r="G93" s="27"/>
      <c r="H93" s="28"/>
      <c r="I93" s="29"/>
      <c r="J93" s="200"/>
      <c r="K93" s="28"/>
      <c r="L93" s="201"/>
      <c r="M93" s="200"/>
      <c r="N93" s="28"/>
      <c r="O93" s="201"/>
      <c r="P93" s="444" t="s">
        <v>323</v>
      </c>
    </row>
    <row r="94" spans="1:16" s="1" customFormat="1" ht="40.5" customHeight="1" thickBot="1">
      <c r="A94" s="202" t="s">
        <v>308</v>
      </c>
      <c r="B94" s="203" t="s">
        <v>147</v>
      </c>
      <c r="C94" s="438"/>
      <c r="D94" s="204"/>
      <c r="E94" s="205"/>
      <c r="F94" s="206"/>
      <c r="G94" s="204"/>
      <c r="H94" s="9"/>
      <c r="I94" s="206"/>
      <c r="J94" s="207"/>
      <c r="K94" s="9"/>
      <c r="L94" s="208"/>
      <c r="M94" s="207"/>
      <c r="N94" s="9"/>
      <c r="O94" s="208"/>
      <c r="P94" s="462"/>
    </row>
    <row r="95" spans="1:16" s="1" customFormat="1" ht="16.5" customHeight="1" thickBot="1">
      <c r="A95" s="441" t="s">
        <v>15</v>
      </c>
      <c r="B95" s="442"/>
      <c r="C95" s="442"/>
      <c r="D95" s="442"/>
      <c r="E95" s="442"/>
      <c r="F95" s="442"/>
      <c r="G95" s="442"/>
      <c r="H95" s="442"/>
      <c r="I95" s="442"/>
      <c r="J95" s="442"/>
      <c r="K95" s="442"/>
      <c r="L95" s="442"/>
      <c r="M95" s="442"/>
      <c r="N95" s="442"/>
      <c r="O95" s="442"/>
      <c r="P95" s="443"/>
    </row>
    <row r="96" spans="1:16" s="4" customFormat="1" ht="13.5" customHeight="1" thickBot="1">
      <c r="A96" s="180"/>
      <c r="B96" s="97" t="s">
        <v>0</v>
      </c>
      <c r="C96" s="98"/>
      <c r="D96" s="58" t="s">
        <v>121</v>
      </c>
      <c r="E96" s="59" t="s">
        <v>121</v>
      </c>
      <c r="F96" s="60" t="s">
        <v>121</v>
      </c>
      <c r="G96" s="209" t="s">
        <v>121</v>
      </c>
      <c r="H96" s="210" t="s">
        <v>121</v>
      </c>
      <c r="I96" s="211" t="s">
        <v>121</v>
      </c>
      <c r="J96" s="212" t="s">
        <v>121</v>
      </c>
      <c r="K96" s="213" t="s">
        <v>121</v>
      </c>
      <c r="L96" s="211" t="s">
        <v>121</v>
      </c>
      <c r="M96" s="212" t="s">
        <v>121</v>
      </c>
      <c r="N96" s="213" t="s">
        <v>121</v>
      </c>
      <c r="O96" s="211" t="s">
        <v>121</v>
      </c>
      <c r="P96" s="64"/>
    </row>
    <row r="97" spans="1:16" s="1" customFormat="1" ht="48" customHeight="1">
      <c r="A97" s="129" t="s">
        <v>214</v>
      </c>
      <c r="B97" s="130" t="s">
        <v>85</v>
      </c>
      <c r="C97" s="434" t="s">
        <v>170</v>
      </c>
      <c r="D97" s="112"/>
      <c r="E97" s="214"/>
      <c r="F97" s="215"/>
      <c r="G97" s="187"/>
      <c r="H97" s="69"/>
      <c r="I97" s="216"/>
      <c r="J97" s="187"/>
      <c r="K97" s="69"/>
      <c r="L97" s="216"/>
      <c r="M97" s="187"/>
      <c r="N97" s="69"/>
      <c r="O97" s="216"/>
      <c r="P97" s="460" t="s">
        <v>242</v>
      </c>
    </row>
    <row r="98" spans="1:16" s="1" customFormat="1" ht="44.25" customHeight="1">
      <c r="A98" s="31" t="s">
        <v>215</v>
      </c>
      <c r="B98" s="32" t="s">
        <v>86</v>
      </c>
      <c r="C98" s="435"/>
      <c r="D98" s="84"/>
      <c r="E98" s="25"/>
      <c r="F98" s="26"/>
      <c r="G98" s="31"/>
      <c r="H98" s="140"/>
      <c r="I98" s="139"/>
      <c r="J98" s="85"/>
      <c r="K98" s="45"/>
      <c r="L98" s="90"/>
      <c r="M98" s="85"/>
      <c r="N98" s="45"/>
      <c r="O98" s="90"/>
      <c r="P98" s="447"/>
    </row>
    <row r="99" spans="1:16" s="1" customFormat="1" ht="30" customHeight="1" thickBot="1">
      <c r="A99" s="31" t="s">
        <v>216</v>
      </c>
      <c r="B99" s="32" t="s">
        <v>87</v>
      </c>
      <c r="C99" s="93" t="s">
        <v>171</v>
      </c>
      <c r="D99" s="217"/>
      <c r="E99" s="218"/>
      <c r="F99" s="215"/>
      <c r="G99" s="67"/>
      <c r="H99" s="68"/>
      <c r="I99" s="216"/>
      <c r="J99" s="187"/>
      <c r="K99" s="69"/>
      <c r="L99" s="216"/>
      <c r="M99" s="187"/>
      <c r="N99" s="69"/>
      <c r="O99" s="216"/>
      <c r="P99" s="461"/>
    </row>
    <row r="100" spans="1:16" s="1" customFormat="1" ht="16.5" customHeight="1" thickBot="1">
      <c r="A100" s="441" t="s">
        <v>22</v>
      </c>
      <c r="B100" s="442"/>
      <c r="C100" s="442"/>
      <c r="D100" s="442"/>
      <c r="E100" s="442"/>
      <c r="F100" s="442"/>
      <c r="G100" s="442"/>
      <c r="H100" s="442"/>
      <c r="I100" s="442"/>
      <c r="J100" s="442"/>
      <c r="K100" s="442"/>
      <c r="L100" s="442"/>
      <c r="M100" s="442"/>
      <c r="N100" s="442"/>
      <c r="O100" s="442"/>
      <c r="P100" s="443"/>
    </row>
    <row r="101" spans="1:16" s="4" customFormat="1" ht="13.5" thickBot="1">
      <c r="A101" s="219"/>
      <c r="B101" s="220" t="s">
        <v>0</v>
      </c>
      <c r="C101" s="221"/>
      <c r="D101" s="222">
        <f>D102+D103+D105+D106+D107+D108</f>
        <v>483.589696</v>
      </c>
      <c r="E101" s="222">
        <f aca="true" t="shared" si="19" ref="E101:O101">E102+E103+E105+E106+E107+E108</f>
        <v>483.589696</v>
      </c>
      <c r="F101" s="222">
        <f t="shared" si="19"/>
        <v>0</v>
      </c>
      <c r="G101" s="222">
        <f t="shared" si="19"/>
        <v>0</v>
      </c>
      <c r="H101" s="222">
        <f t="shared" si="19"/>
        <v>0</v>
      </c>
      <c r="I101" s="222">
        <f t="shared" si="19"/>
        <v>0</v>
      </c>
      <c r="J101" s="222">
        <f t="shared" si="19"/>
        <v>0</v>
      </c>
      <c r="K101" s="222">
        <f t="shared" si="19"/>
        <v>0</v>
      </c>
      <c r="L101" s="222">
        <f t="shared" si="19"/>
        <v>0</v>
      </c>
      <c r="M101" s="222">
        <f t="shared" si="19"/>
        <v>0</v>
      </c>
      <c r="N101" s="222">
        <f t="shared" si="19"/>
        <v>0</v>
      </c>
      <c r="O101" s="222">
        <f t="shared" si="19"/>
        <v>0</v>
      </c>
      <c r="P101" s="64"/>
    </row>
    <row r="102" spans="1:16" s="1" customFormat="1" ht="15" customHeight="1">
      <c r="A102" s="333" t="s">
        <v>217</v>
      </c>
      <c r="B102" s="334" t="s">
        <v>88</v>
      </c>
      <c r="C102" s="448" t="s">
        <v>172</v>
      </c>
      <c r="D102" s="333"/>
      <c r="E102" s="335"/>
      <c r="F102" s="336"/>
      <c r="G102" s="337"/>
      <c r="H102" s="338"/>
      <c r="I102" s="339"/>
      <c r="J102" s="340"/>
      <c r="K102" s="341"/>
      <c r="L102" s="342"/>
      <c r="M102" s="340"/>
      <c r="N102" s="341"/>
      <c r="O102" s="342"/>
      <c r="P102" s="451"/>
    </row>
    <row r="103" spans="1:16" s="1" customFormat="1" ht="15.75" customHeight="1">
      <c r="A103" s="230" t="s">
        <v>218</v>
      </c>
      <c r="B103" s="231" t="s">
        <v>89</v>
      </c>
      <c r="C103" s="449"/>
      <c r="D103" s="232">
        <f>D104</f>
        <v>483.589696</v>
      </c>
      <c r="E103" s="232">
        <f aca="true" t="shared" si="20" ref="E103:O103">E104</f>
        <v>483.589696</v>
      </c>
      <c r="F103" s="232">
        <f t="shared" si="20"/>
        <v>0</v>
      </c>
      <c r="G103" s="232">
        <f t="shared" si="20"/>
        <v>0</v>
      </c>
      <c r="H103" s="232">
        <f t="shared" si="20"/>
        <v>0</v>
      </c>
      <c r="I103" s="232">
        <f t="shared" si="20"/>
        <v>0</v>
      </c>
      <c r="J103" s="232">
        <f t="shared" si="20"/>
        <v>0</v>
      </c>
      <c r="K103" s="232">
        <f t="shared" si="20"/>
        <v>0</v>
      </c>
      <c r="L103" s="232">
        <f t="shared" si="20"/>
        <v>0</v>
      </c>
      <c r="M103" s="232">
        <f t="shared" si="20"/>
        <v>0</v>
      </c>
      <c r="N103" s="232">
        <f t="shared" si="20"/>
        <v>0</v>
      </c>
      <c r="O103" s="232">
        <f t="shared" si="20"/>
        <v>0</v>
      </c>
      <c r="P103" s="452"/>
    </row>
    <row r="104" spans="1:16" s="377" customFormat="1" ht="162.75" customHeight="1">
      <c r="A104" s="367" t="s">
        <v>356</v>
      </c>
      <c r="B104" s="378" t="s">
        <v>357</v>
      </c>
      <c r="C104" s="449"/>
      <c r="D104" s="368">
        <f>E104+F104</f>
        <v>483.589696</v>
      </c>
      <c r="E104" s="369">
        <v>483.589696</v>
      </c>
      <c r="F104" s="370"/>
      <c r="G104" s="371"/>
      <c r="H104" s="372"/>
      <c r="I104" s="373"/>
      <c r="J104" s="374"/>
      <c r="K104" s="375"/>
      <c r="L104" s="376"/>
      <c r="M104" s="374"/>
      <c r="N104" s="375"/>
      <c r="O104" s="376"/>
      <c r="P104" s="452"/>
    </row>
    <row r="105" spans="1:16" s="1" customFormat="1" ht="16.5" customHeight="1">
      <c r="A105" s="230" t="s">
        <v>219</v>
      </c>
      <c r="B105" s="231" t="s">
        <v>90</v>
      </c>
      <c r="C105" s="449"/>
      <c r="D105" s="232"/>
      <c r="E105" s="233"/>
      <c r="F105" s="234"/>
      <c r="G105" s="241"/>
      <c r="H105" s="239"/>
      <c r="I105" s="242"/>
      <c r="J105" s="238"/>
      <c r="K105" s="239"/>
      <c r="L105" s="240"/>
      <c r="M105" s="238"/>
      <c r="N105" s="239"/>
      <c r="O105" s="240"/>
      <c r="P105" s="452"/>
    </row>
    <row r="106" spans="1:16" s="1" customFormat="1" ht="16.5" customHeight="1">
      <c r="A106" s="230" t="s">
        <v>220</v>
      </c>
      <c r="B106" s="231" t="s">
        <v>174</v>
      </c>
      <c r="C106" s="449"/>
      <c r="D106" s="232"/>
      <c r="E106" s="233"/>
      <c r="F106" s="234"/>
      <c r="G106" s="241"/>
      <c r="H106" s="239"/>
      <c r="I106" s="242"/>
      <c r="J106" s="238"/>
      <c r="K106" s="239"/>
      <c r="L106" s="240"/>
      <c r="M106" s="238"/>
      <c r="N106" s="239"/>
      <c r="O106" s="240"/>
      <c r="P106" s="452"/>
    </row>
    <row r="107" spans="1:16" s="1" customFormat="1" ht="15.75" customHeight="1">
      <c r="A107" s="230" t="s">
        <v>221</v>
      </c>
      <c r="B107" s="231" t="s">
        <v>91</v>
      </c>
      <c r="C107" s="449"/>
      <c r="D107" s="232"/>
      <c r="E107" s="233"/>
      <c r="F107" s="234"/>
      <c r="G107" s="241"/>
      <c r="H107" s="239"/>
      <c r="I107" s="242"/>
      <c r="J107" s="238"/>
      <c r="K107" s="239"/>
      <c r="L107" s="240"/>
      <c r="M107" s="238"/>
      <c r="N107" s="239"/>
      <c r="O107" s="240"/>
      <c r="P107" s="452"/>
    </row>
    <row r="108" spans="1:16" s="1" customFormat="1" ht="15" customHeight="1">
      <c r="A108" s="230" t="s">
        <v>222</v>
      </c>
      <c r="B108" s="231" t="s">
        <v>92</v>
      </c>
      <c r="C108" s="450"/>
      <c r="D108" s="232"/>
      <c r="E108" s="233"/>
      <c r="F108" s="234"/>
      <c r="G108" s="241"/>
      <c r="H108" s="239"/>
      <c r="I108" s="242"/>
      <c r="J108" s="238"/>
      <c r="K108" s="239"/>
      <c r="L108" s="240"/>
      <c r="M108" s="238"/>
      <c r="N108" s="239"/>
      <c r="O108" s="240"/>
      <c r="P108" s="453"/>
    </row>
    <row r="109" spans="1:16" s="1" customFormat="1" ht="16.5" customHeight="1" thickBot="1">
      <c r="A109" s="454" t="s">
        <v>16</v>
      </c>
      <c r="B109" s="455"/>
      <c r="C109" s="455"/>
      <c r="D109" s="455"/>
      <c r="E109" s="455"/>
      <c r="F109" s="455"/>
      <c r="G109" s="455"/>
      <c r="H109" s="455"/>
      <c r="I109" s="455"/>
      <c r="J109" s="455"/>
      <c r="K109" s="455"/>
      <c r="L109" s="455"/>
      <c r="M109" s="455"/>
      <c r="N109" s="455"/>
      <c r="O109" s="455"/>
      <c r="P109" s="456"/>
    </row>
    <row r="110" spans="1:16" s="1" customFormat="1" ht="14.25" customHeight="1" thickBot="1">
      <c r="A110" s="180"/>
      <c r="B110" s="97" t="s">
        <v>0</v>
      </c>
      <c r="C110" s="98"/>
      <c r="D110" s="58"/>
      <c r="E110" s="59"/>
      <c r="F110" s="60"/>
      <c r="G110" s="58"/>
      <c r="H110" s="59"/>
      <c r="I110" s="60"/>
      <c r="J110" s="243"/>
      <c r="K110" s="244"/>
      <c r="L110" s="245"/>
      <c r="M110" s="243"/>
      <c r="N110" s="244"/>
      <c r="O110" s="245"/>
      <c r="P110" s="64"/>
    </row>
    <row r="111" spans="1:16" s="1" customFormat="1" ht="15.75" customHeight="1">
      <c r="A111" s="129" t="s">
        <v>223</v>
      </c>
      <c r="B111" s="130" t="s">
        <v>93</v>
      </c>
      <c r="C111" s="434" t="s">
        <v>176</v>
      </c>
      <c r="D111" s="46"/>
      <c r="E111" s="47"/>
      <c r="F111" s="167"/>
      <c r="G111" s="46"/>
      <c r="H111" s="47"/>
      <c r="I111" s="167"/>
      <c r="J111" s="114"/>
      <c r="K111" s="246"/>
      <c r="L111" s="247"/>
      <c r="M111" s="114"/>
      <c r="N111" s="246"/>
      <c r="O111" s="247"/>
      <c r="P111" s="460" t="s">
        <v>267</v>
      </c>
    </row>
    <row r="112" spans="1:16" s="1" customFormat="1" ht="25.5">
      <c r="A112" s="147" t="s">
        <v>254</v>
      </c>
      <c r="B112" s="248" t="s">
        <v>25</v>
      </c>
      <c r="C112" s="435"/>
      <c r="D112" s="16"/>
      <c r="E112" s="15"/>
      <c r="F112" s="17"/>
      <c r="G112" s="8"/>
      <c r="H112" s="7"/>
      <c r="I112" s="30"/>
      <c r="J112" s="249"/>
      <c r="K112" s="72"/>
      <c r="L112" s="250"/>
      <c r="M112" s="249"/>
      <c r="N112" s="72"/>
      <c r="O112" s="250"/>
      <c r="P112" s="447"/>
    </row>
    <row r="113" spans="1:16" s="1" customFormat="1" ht="25.5">
      <c r="A113" s="13" t="s">
        <v>224</v>
      </c>
      <c r="B113" s="34" t="s">
        <v>266</v>
      </c>
      <c r="C113" s="435"/>
      <c r="D113" s="16"/>
      <c r="E113" s="15"/>
      <c r="F113" s="17"/>
      <c r="G113" s="16"/>
      <c r="H113" s="15"/>
      <c r="I113" s="17"/>
      <c r="J113" s="251"/>
      <c r="K113" s="252"/>
      <c r="L113" s="253"/>
      <c r="M113" s="251"/>
      <c r="N113" s="252"/>
      <c r="O113" s="253"/>
      <c r="P113" s="447"/>
    </row>
    <row r="114" spans="1:16" s="1" customFormat="1" ht="27" customHeight="1">
      <c r="A114" s="13" t="s">
        <v>225</v>
      </c>
      <c r="B114" s="34" t="s">
        <v>27</v>
      </c>
      <c r="C114" s="435"/>
      <c r="D114" s="70"/>
      <c r="E114" s="252"/>
      <c r="F114" s="71"/>
      <c r="G114" s="8"/>
      <c r="H114" s="7"/>
      <c r="I114" s="30"/>
      <c r="J114" s="249"/>
      <c r="K114" s="72"/>
      <c r="L114" s="250"/>
      <c r="M114" s="249"/>
      <c r="N114" s="72"/>
      <c r="O114" s="250"/>
      <c r="P114" s="447"/>
    </row>
    <row r="115" spans="1:16" s="1" customFormat="1" ht="28.5" customHeight="1">
      <c r="A115" s="13" t="s">
        <v>255</v>
      </c>
      <c r="B115" s="34" t="s">
        <v>28</v>
      </c>
      <c r="C115" s="435"/>
      <c r="D115" s="16"/>
      <c r="E115" s="15"/>
      <c r="F115" s="17"/>
      <c r="G115" s="8"/>
      <c r="H115" s="7"/>
      <c r="I115" s="30"/>
      <c r="J115" s="77"/>
      <c r="K115" s="7"/>
      <c r="L115" s="78"/>
      <c r="M115" s="77"/>
      <c r="N115" s="7"/>
      <c r="O115" s="78"/>
      <c r="P115" s="440"/>
    </row>
    <row r="116" spans="1:16" s="1" customFormat="1" ht="12.75" customHeight="1">
      <c r="A116" s="31" t="s">
        <v>226</v>
      </c>
      <c r="B116" s="32" t="s">
        <v>94</v>
      </c>
      <c r="C116" s="435"/>
      <c r="D116" s="46"/>
      <c r="E116" s="47"/>
      <c r="F116" s="167"/>
      <c r="G116" s="46"/>
      <c r="H116" s="47"/>
      <c r="I116" s="167"/>
      <c r="J116" s="254"/>
      <c r="K116" s="255"/>
      <c r="L116" s="256"/>
      <c r="M116" s="254"/>
      <c r="N116" s="255"/>
      <c r="O116" s="256"/>
      <c r="P116" s="439" t="s">
        <v>267</v>
      </c>
    </row>
    <row r="117" spans="1:16" s="1" customFormat="1" ht="25.5" customHeight="1">
      <c r="A117" s="13" t="s">
        <v>256</v>
      </c>
      <c r="B117" s="34" t="s">
        <v>30</v>
      </c>
      <c r="C117" s="435"/>
      <c r="D117" s="13"/>
      <c r="E117" s="10"/>
      <c r="F117" s="42"/>
      <c r="G117" s="13"/>
      <c r="H117" s="10"/>
      <c r="I117" s="42"/>
      <c r="J117" s="77"/>
      <c r="K117" s="7"/>
      <c r="L117" s="78"/>
      <c r="M117" s="77"/>
      <c r="N117" s="7"/>
      <c r="O117" s="78"/>
      <c r="P117" s="447"/>
    </row>
    <row r="118" spans="1:16" s="1" customFormat="1" ht="25.5">
      <c r="A118" s="13" t="s">
        <v>257</v>
      </c>
      <c r="B118" s="34" t="s">
        <v>31</v>
      </c>
      <c r="C118" s="435"/>
      <c r="D118" s="13"/>
      <c r="E118" s="10"/>
      <c r="F118" s="42"/>
      <c r="G118" s="13"/>
      <c r="H118" s="10"/>
      <c r="I118" s="42"/>
      <c r="J118" s="77"/>
      <c r="K118" s="7"/>
      <c r="L118" s="78"/>
      <c r="M118" s="77"/>
      <c r="N118" s="7"/>
      <c r="O118" s="78"/>
      <c r="P118" s="447"/>
    </row>
    <row r="119" spans="1:16" s="1" customFormat="1" ht="25.5">
      <c r="A119" s="13" t="s">
        <v>258</v>
      </c>
      <c r="B119" s="34" t="s">
        <v>32</v>
      </c>
      <c r="C119" s="435"/>
      <c r="D119" s="13"/>
      <c r="E119" s="10"/>
      <c r="F119" s="42"/>
      <c r="G119" s="13"/>
      <c r="H119" s="10"/>
      <c r="I119" s="42"/>
      <c r="J119" s="257"/>
      <c r="K119" s="258"/>
      <c r="L119" s="259"/>
      <c r="M119" s="257"/>
      <c r="N119" s="258"/>
      <c r="O119" s="259"/>
      <c r="P119" s="447"/>
    </row>
    <row r="120" spans="1:16" s="1" customFormat="1" ht="38.25">
      <c r="A120" s="13" t="s">
        <v>259</v>
      </c>
      <c r="B120" s="34" t="s">
        <v>33</v>
      </c>
      <c r="C120" s="435"/>
      <c r="D120" s="13"/>
      <c r="E120" s="10"/>
      <c r="F120" s="42"/>
      <c r="G120" s="13"/>
      <c r="H120" s="10"/>
      <c r="I120" s="42"/>
      <c r="J120" s="77"/>
      <c r="K120" s="7"/>
      <c r="L120" s="78"/>
      <c r="M120" s="77"/>
      <c r="N120" s="7"/>
      <c r="O120" s="78"/>
      <c r="P120" s="447"/>
    </row>
    <row r="121" spans="1:16" s="1" customFormat="1" ht="25.5">
      <c r="A121" s="13" t="s">
        <v>260</v>
      </c>
      <c r="B121" s="34" t="s">
        <v>56</v>
      </c>
      <c r="C121" s="435"/>
      <c r="D121" s="13"/>
      <c r="E121" s="10"/>
      <c r="F121" s="42"/>
      <c r="G121" s="13"/>
      <c r="H121" s="10"/>
      <c r="I121" s="42"/>
      <c r="J121" s="77"/>
      <c r="K121" s="7"/>
      <c r="L121" s="78"/>
      <c r="M121" s="77"/>
      <c r="N121" s="7"/>
      <c r="O121" s="78"/>
      <c r="P121" s="447"/>
    </row>
    <row r="122" spans="1:16" s="1" customFormat="1" ht="66" customHeight="1">
      <c r="A122" s="13" t="s">
        <v>261</v>
      </c>
      <c r="B122" s="34" t="s">
        <v>133</v>
      </c>
      <c r="C122" s="435"/>
      <c r="D122" s="16"/>
      <c r="E122" s="7"/>
      <c r="F122" s="17"/>
      <c r="G122" s="260"/>
      <c r="H122" s="7"/>
      <c r="I122" s="261"/>
      <c r="J122" s="77"/>
      <c r="K122" s="7"/>
      <c r="L122" s="78"/>
      <c r="M122" s="77"/>
      <c r="N122" s="7"/>
      <c r="O122" s="78"/>
      <c r="P122" s="447"/>
    </row>
    <row r="123" spans="1:16" s="1" customFormat="1" ht="28.5" customHeight="1">
      <c r="A123" s="13" t="s">
        <v>262</v>
      </c>
      <c r="B123" s="34" t="s">
        <v>34</v>
      </c>
      <c r="C123" s="435"/>
      <c r="D123" s="13"/>
      <c r="E123" s="10"/>
      <c r="F123" s="42"/>
      <c r="G123" s="13"/>
      <c r="H123" s="10"/>
      <c r="I123" s="42"/>
      <c r="J123" s="77"/>
      <c r="K123" s="7"/>
      <c r="L123" s="78"/>
      <c r="M123" s="77"/>
      <c r="N123" s="7"/>
      <c r="O123" s="78"/>
      <c r="P123" s="447"/>
    </row>
    <row r="124" spans="1:16" s="1" customFormat="1" ht="12.75">
      <c r="A124" s="115" t="s">
        <v>263</v>
      </c>
      <c r="B124" s="34" t="s">
        <v>55</v>
      </c>
      <c r="C124" s="435"/>
      <c r="D124" s="13"/>
      <c r="E124" s="10"/>
      <c r="F124" s="42"/>
      <c r="G124" s="13"/>
      <c r="H124" s="10"/>
      <c r="I124" s="42"/>
      <c r="J124" s="77"/>
      <c r="K124" s="7"/>
      <c r="L124" s="78"/>
      <c r="M124" s="77"/>
      <c r="N124" s="7"/>
      <c r="O124" s="78"/>
      <c r="P124" s="440"/>
    </row>
    <row r="125" spans="1:16" s="1" customFormat="1" ht="12.75" customHeight="1">
      <c r="A125" s="31" t="s">
        <v>227</v>
      </c>
      <c r="B125" s="32" t="s">
        <v>173</v>
      </c>
      <c r="C125" s="435"/>
      <c r="D125" s="31"/>
      <c r="E125" s="140"/>
      <c r="F125" s="139"/>
      <c r="G125" s="31"/>
      <c r="H125" s="140"/>
      <c r="I125" s="139"/>
      <c r="J125" s="74"/>
      <c r="K125" s="28"/>
      <c r="L125" s="75"/>
      <c r="M125" s="74"/>
      <c r="N125" s="28"/>
      <c r="O125" s="75"/>
      <c r="P125" s="439" t="s">
        <v>267</v>
      </c>
    </row>
    <row r="126" spans="1:16" s="1" customFormat="1" ht="38.25">
      <c r="A126" s="13" t="s">
        <v>264</v>
      </c>
      <c r="B126" s="34" t="s">
        <v>57</v>
      </c>
      <c r="C126" s="435"/>
      <c r="D126" s="13"/>
      <c r="E126" s="10"/>
      <c r="F126" s="42"/>
      <c r="G126" s="13"/>
      <c r="H126" s="10"/>
      <c r="I126" s="42"/>
      <c r="J126" s="262"/>
      <c r="K126" s="263"/>
      <c r="L126" s="264"/>
      <c r="M126" s="262"/>
      <c r="N126" s="263"/>
      <c r="O126" s="264"/>
      <c r="P126" s="447"/>
    </row>
    <row r="127" spans="1:16" s="1" customFormat="1" ht="25.5">
      <c r="A127" s="13" t="s">
        <v>265</v>
      </c>
      <c r="B127" s="265" t="s">
        <v>36</v>
      </c>
      <c r="C127" s="435"/>
      <c r="D127" s="13"/>
      <c r="E127" s="10"/>
      <c r="F127" s="42"/>
      <c r="G127" s="13"/>
      <c r="H127" s="10"/>
      <c r="I127" s="42"/>
      <c r="J127" s="14"/>
      <c r="K127" s="11"/>
      <c r="L127" s="104"/>
      <c r="M127" s="14"/>
      <c r="N127" s="11"/>
      <c r="O127" s="104"/>
      <c r="P127" s="447"/>
    </row>
    <row r="128" spans="1:16" s="1" customFormat="1" ht="26.25" thickBot="1">
      <c r="A128" s="51" t="s">
        <v>228</v>
      </c>
      <c r="B128" s="52" t="s">
        <v>151</v>
      </c>
      <c r="C128" s="438"/>
      <c r="D128" s="51"/>
      <c r="E128" s="53"/>
      <c r="F128" s="54"/>
      <c r="G128" s="51"/>
      <c r="H128" s="53"/>
      <c r="I128" s="54"/>
      <c r="J128" s="55"/>
      <c r="K128" s="56"/>
      <c r="L128" s="57"/>
      <c r="M128" s="55"/>
      <c r="N128" s="56"/>
      <c r="O128" s="57"/>
      <c r="P128" s="461"/>
    </row>
    <row r="129" spans="1:16" s="1" customFormat="1" ht="16.5" customHeight="1" thickBot="1">
      <c r="A129" s="441" t="s">
        <v>21</v>
      </c>
      <c r="B129" s="442"/>
      <c r="C129" s="442"/>
      <c r="D129" s="442"/>
      <c r="E129" s="442"/>
      <c r="F129" s="442"/>
      <c r="G129" s="442"/>
      <c r="H129" s="442"/>
      <c r="I129" s="442"/>
      <c r="J129" s="442"/>
      <c r="K129" s="442"/>
      <c r="L129" s="442"/>
      <c r="M129" s="442"/>
      <c r="N129" s="442"/>
      <c r="O129" s="442"/>
      <c r="P129" s="443"/>
    </row>
    <row r="130" spans="1:16" s="4" customFormat="1" ht="13.5" thickBot="1">
      <c r="A130" s="266"/>
      <c r="B130" s="267" t="s">
        <v>0</v>
      </c>
      <c r="C130" s="164"/>
      <c r="D130" s="58" t="s">
        <v>121</v>
      </c>
      <c r="E130" s="59" t="s">
        <v>121</v>
      </c>
      <c r="F130" s="60" t="s">
        <v>121</v>
      </c>
      <c r="G130" s="58" t="s">
        <v>121</v>
      </c>
      <c r="H130" s="59" t="s">
        <v>121</v>
      </c>
      <c r="I130" s="60" t="s">
        <v>121</v>
      </c>
      <c r="J130" s="268" t="s">
        <v>121</v>
      </c>
      <c r="K130" s="59" t="s">
        <v>121</v>
      </c>
      <c r="L130" s="269" t="s">
        <v>121</v>
      </c>
      <c r="M130" s="268" t="s">
        <v>121</v>
      </c>
      <c r="N130" s="59" t="s">
        <v>121</v>
      </c>
      <c r="O130" s="269" t="s">
        <v>121</v>
      </c>
      <c r="P130" s="64"/>
    </row>
    <row r="131" spans="1:16" s="5" customFormat="1" ht="12.75" customHeight="1">
      <c r="A131" s="31" t="s">
        <v>229</v>
      </c>
      <c r="B131" s="32" t="s">
        <v>119</v>
      </c>
      <c r="C131" s="434" t="s">
        <v>177</v>
      </c>
      <c r="D131" s="67"/>
      <c r="E131" s="68"/>
      <c r="F131" s="216"/>
      <c r="G131" s="67"/>
      <c r="H131" s="68"/>
      <c r="I131" s="216"/>
      <c r="J131" s="187"/>
      <c r="K131" s="68"/>
      <c r="L131" s="270"/>
      <c r="M131" s="187"/>
      <c r="N131" s="68"/>
      <c r="O131" s="270"/>
      <c r="P131" s="61"/>
    </row>
    <row r="132" spans="1:16" s="1" customFormat="1" ht="27.75" customHeight="1">
      <c r="A132" s="129" t="s">
        <v>230</v>
      </c>
      <c r="B132" s="271" t="s">
        <v>95</v>
      </c>
      <c r="C132" s="435"/>
      <c r="D132" s="217"/>
      <c r="E132" s="218"/>
      <c r="F132" s="215"/>
      <c r="G132" s="217"/>
      <c r="H132" s="218"/>
      <c r="I132" s="215"/>
      <c r="J132" s="112"/>
      <c r="K132" s="218"/>
      <c r="L132" s="272"/>
      <c r="M132" s="112"/>
      <c r="N132" s="218"/>
      <c r="O132" s="272"/>
      <c r="P132" s="444" t="s">
        <v>180</v>
      </c>
    </row>
    <row r="133" spans="1:16" s="1" customFormat="1" ht="41.25" customHeight="1">
      <c r="A133" s="13" t="s">
        <v>291</v>
      </c>
      <c r="B133" s="34" t="s">
        <v>48</v>
      </c>
      <c r="C133" s="436"/>
      <c r="D133" s="273"/>
      <c r="E133" s="274"/>
      <c r="F133" s="275"/>
      <c r="G133" s="273"/>
      <c r="H133" s="274"/>
      <c r="I133" s="275"/>
      <c r="J133" s="276"/>
      <c r="K133" s="274"/>
      <c r="L133" s="277"/>
      <c r="M133" s="276"/>
      <c r="N133" s="274"/>
      <c r="O133" s="277"/>
      <c r="P133" s="445"/>
    </row>
    <row r="134" spans="1:16" s="1" customFormat="1" ht="17.25" customHeight="1">
      <c r="A134" s="31" t="s">
        <v>231</v>
      </c>
      <c r="B134" s="32" t="s">
        <v>96</v>
      </c>
      <c r="C134" s="437" t="s">
        <v>177</v>
      </c>
      <c r="D134" s="23"/>
      <c r="E134" s="24"/>
      <c r="F134" s="26"/>
      <c r="G134" s="23"/>
      <c r="H134" s="24"/>
      <c r="I134" s="26"/>
      <c r="J134" s="84"/>
      <c r="K134" s="24"/>
      <c r="L134" s="278"/>
      <c r="M134" s="84"/>
      <c r="N134" s="24"/>
      <c r="O134" s="278"/>
      <c r="P134" s="444" t="s">
        <v>183</v>
      </c>
    </row>
    <row r="135" spans="1:16" s="1" customFormat="1" ht="18" customHeight="1">
      <c r="A135" s="13" t="s">
        <v>292</v>
      </c>
      <c r="B135" s="34" t="s">
        <v>49</v>
      </c>
      <c r="C135" s="435"/>
      <c r="D135" s="35"/>
      <c r="E135" s="36"/>
      <c r="F135" s="37"/>
      <c r="G135" s="14"/>
      <c r="H135" s="11"/>
      <c r="I135" s="104"/>
      <c r="J135" s="117"/>
      <c r="K135" s="11"/>
      <c r="L135" s="87"/>
      <c r="M135" s="117"/>
      <c r="N135" s="11"/>
      <c r="O135" s="87"/>
      <c r="P135" s="446"/>
    </row>
    <row r="136" spans="1:16" s="1" customFormat="1" ht="26.25" customHeight="1">
      <c r="A136" s="13" t="s">
        <v>293</v>
      </c>
      <c r="B136" s="34" t="s">
        <v>50</v>
      </c>
      <c r="C136" s="435"/>
      <c r="D136" s="35"/>
      <c r="E136" s="36"/>
      <c r="F136" s="37"/>
      <c r="G136" s="35"/>
      <c r="H136" s="36"/>
      <c r="I136" s="37"/>
      <c r="J136" s="116"/>
      <c r="K136" s="36"/>
      <c r="L136" s="279"/>
      <c r="M136" s="116"/>
      <c r="N136" s="36"/>
      <c r="O136" s="279"/>
      <c r="P136" s="446"/>
    </row>
    <row r="137" spans="1:16" s="1" customFormat="1" ht="52.5" customHeight="1">
      <c r="A137" s="13" t="s">
        <v>294</v>
      </c>
      <c r="B137" s="34" t="s">
        <v>331</v>
      </c>
      <c r="C137" s="436"/>
      <c r="D137" s="35"/>
      <c r="E137" s="36"/>
      <c r="F137" s="37"/>
      <c r="G137" s="35"/>
      <c r="H137" s="36"/>
      <c r="I137" s="37"/>
      <c r="J137" s="116"/>
      <c r="K137" s="36"/>
      <c r="L137" s="279"/>
      <c r="M137" s="116"/>
      <c r="N137" s="36"/>
      <c r="O137" s="279"/>
      <c r="P137" s="445"/>
    </row>
    <row r="138" spans="1:16" s="1" customFormat="1" ht="18" customHeight="1">
      <c r="A138" s="31" t="s">
        <v>232</v>
      </c>
      <c r="B138" s="32" t="s">
        <v>97</v>
      </c>
      <c r="C138" s="437" t="s">
        <v>163</v>
      </c>
      <c r="D138" s="23"/>
      <c r="E138" s="24"/>
      <c r="F138" s="26"/>
      <c r="G138" s="23"/>
      <c r="H138" s="24"/>
      <c r="I138" s="26"/>
      <c r="J138" s="85"/>
      <c r="K138" s="44"/>
      <c r="L138" s="280"/>
      <c r="M138" s="85"/>
      <c r="N138" s="44"/>
      <c r="O138" s="280"/>
      <c r="P138" s="439" t="s">
        <v>326</v>
      </c>
    </row>
    <row r="139" spans="1:16" s="1" customFormat="1" ht="56.25" customHeight="1">
      <c r="A139" s="281" t="s">
        <v>269</v>
      </c>
      <c r="B139" s="282" t="s">
        <v>114</v>
      </c>
      <c r="C139" s="435"/>
      <c r="D139" s="283"/>
      <c r="E139" s="284"/>
      <c r="F139" s="285"/>
      <c r="G139" s="283"/>
      <c r="H139" s="284"/>
      <c r="I139" s="285"/>
      <c r="J139" s="117"/>
      <c r="K139" s="11"/>
      <c r="L139" s="87"/>
      <c r="M139" s="117"/>
      <c r="N139" s="11"/>
      <c r="O139" s="87"/>
      <c r="P139" s="447"/>
    </row>
    <row r="140" spans="1:16" s="1" customFormat="1" ht="40.5" customHeight="1">
      <c r="A140" s="286" t="s">
        <v>270</v>
      </c>
      <c r="B140" s="282" t="s">
        <v>115</v>
      </c>
      <c r="C140" s="435"/>
      <c r="D140" s="283"/>
      <c r="E140" s="284"/>
      <c r="F140" s="285"/>
      <c r="G140" s="283"/>
      <c r="H140" s="284"/>
      <c r="I140" s="285"/>
      <c r="J140" s="117"/>
      <c r="K140" s="11"/>
      <c r="L140" s="87"/>
      <c r="M140" s="117"/>
      <c r="N140" s="11"/>
      <c r="O140" s="87"/>
      <c r="P140" s="447"/>
    </row>
    <row r="141" spans="1:16" s="1" customFormat="1" ht="54.75" customHeight="1">
      <c r="A141" s="286" t="s">
        <v>271</v>
      </c>
      <c r="B141" s="194" t="s">
        <v>116</v>
      </c>
      <c r="C141" s="435"/>
      <c r="D141" s="283"/>
      <c r="E141" s="36"/>
      <c r="F141" s="119"/>
      <c r="G141" s="283"/>
      <c r="H141" s="284"/>
      <c r="I141" s="285"/>
      <c r="J141" s="117"/>
      <c r="K141" s="11"/>
      <c r="L141" s="87"/>
      <c r="M141" s="117"/>
      <c r="N141" s="11"/>
      <c r="O141" s="87"/>
      <c r="P141" s="447"/>
    </row>
    <row r="142" spans="1:16" s="1" customFormat="1" ht="19.5" customHeight="1">
      <c r="A142" s="286" t="s">
        <v>272</v>
      </c>
      <c r="B142" s="194" t="s">
        <v>117</v>
      </c>
      <c r="C142" s="436"/>
      <c r="D142" s="35"/>
      <c r="E142" s="36"/>
      <c r="F142" s="106"/>
      <c r="G142" s="283"/>
      <c r="H142" s="284"/>
      <c r="I142" s="285"/>
      <c r="J142" s="117"/>
      <c r="K142" s="11"/>
      <c r="L142" s="87"/>
      <c r="M142" s="117"/>
      <c r="N142" s="11"/>
      <c r="O142" s="87"/>
      <c r="P142" s="440"/>
    </row>
    <row r="143" spans="1:16" s="1" customFormat="1" ht="20.25" customHeight="1">
      <c r="A143" s="31" t="s">
        <v>233</v>
      </c>
      <c r="B143" s="287" t="s">
        <v>98</v>
      </c>
      <c r="C143" s="437" t="s">
        <v>178</v>
      </c>
      <c r="D143" s="288"/>
      <c r="E143" s="169"/>
      <c r="F143" s="173"/>
      <c r="G143" s="27"/>
      <c r="H143" s="169"/>
      <c r="I143" s="29"/>
      <c r="J143" s="27"/>
      <c r="K143" s="169"/>
      <c r="L143" s="29"/>
      <c r="M143" s="27"/>
      <c r="N143" s="169"/>
      <c r="O143" s="29"/>
      <c r="P143" s="322"/>
    </row>
    <row r="144" spans="1:16" s="1" customFormat="1" ht="160.5" customHeight="1">
      <c r="A144" s="13" t="s">
        <v>283</v>
      </c>
      <c r="B144" s="194" t="s">
        <v>297</v>
      </c>
      <c r="C144" s="436"/>
      <c r="D144" s="288"/>
      <c r="E144" s="169"/>
      <c r="F144" s="173"/>
      <c r="G144" s="27"/>
      <c r="H144" s="169"/>
      <c r="I144" s="29"/>
      <c r="J144" s="27"/>
      <c r="K144" s="169"/>
      <c r="L144" s="29"/>
      <c r="M144" s="27"/>
      <c r="N144" s="169"/>
      <c r="O144" s="29"/>
      <c r="P144" s="289" t="s">
        <v>298</v>
      </c>
    </row>
    <row r="145" spans="1:16" s="1" customFormat="1" ht="119.25" customHeight="1" thickBot="1">
      <c r="A145" s="323" t="s">
        <v>295</v>
      </c>
      <c r="B145" s="324" t="s">
        <v>296</v>
      </c>
      <c r="C145" s="321" t="s">
        <v>178</v>
      </c>
      <c r="D145" s="325"/>
      <c r="E145" s="326"/>
      <c r="F145" s="327"/>
      <c r="G145" s="151"/>
      <c r="H145" s="326"/>
      <c r="I145" s="318"/>
      <c r="J145" s="151"/>
      <c r="K145" s="326"/>
      <c r="L145" s="318"/>
      <c r="M145" s="151"/>
      <c r="N145" s="326"/>
      <c r="O145" s="318"/>
      <c r="P145" s="92" t="s">
        <v>299</v>
      </c>
    </row>
    <row r="146" spans="1:16" s="1" customFormat="1" ht="16.5" customHeight="1" thickBot="1">
      <c r="A146" s="441" t="s">
        <v>17</v>
      </c>
      <c r="B146" s="442"/>
      <c r="C146" s="442"/>
      <c r="D146" s="442"/>
      <c r="E146" s="442"/>
      <c r="F146" s="442"/>
      <c r="G146" s="442"/>
      <c r="H146" s="442"/>
      <c r="I146" s="442"/>
      <c r="J146" s="442"/>
      <c r="K146" s="442"/>
      <c r="L146" s="442"/>
      <c r="M146" s="442"/>
      <c r="N146" s="442"/>
      <c r="O146" s="442"/>
      <c r="P146" s="443"/>
    </row>
    <row r="147" spans="1:16" s="4" customFormat="1" ht="13.5" thickBot="1">
      <c r="A147" s="185"/>
      <c r="B147" s="124" t="s">
        <v>0</v>
      </c>
      <c r="C147" s="125"/>
      <c r="D147" s="58" t="s">
        <v>121</v>
      </c>
      <c r="E147" s="58" t="s">
        <v>121</v>
      </c>
      <c r="F147" s="58" t="s">
        <v>121</v>
      </c>
      <c r="G147" s="58" t="s">
        <v>121</v>
      </c>
      <c r="H147" s="58" t="s">
        <v>121</v>
      </c>
      <c r="I147" s="58" t="s">
        <v>121</v>
      </c>
      <c r="J147" s="58" t="s">
        <v>121</v>
      </c>
      <c r="K147" s="58" t="s">
        <v>121</v>
      </c>
      <c r="L147" s="58" t="s">
        <v>121</v>
      </c>
      <c r="M147" s="58" t="s">
        <v>121</v>
      </c>
      <c r="N147" s="58" t="s">
        <v>121</v>
      </c>
      <c r="O147" s="58" t="s">
        <v>121</v>
      </c>
      <c r="P147" s="64"/>
    </row>
    <row r="148" spans="1:16" s="1" customFormat="1" ht="15.75" customHeight="1">
      <c r="A148" s="129" t="s">
        <v>234</v>
      </c>
      <c r="B148" s="130" t="s">
        <v>99</v>
      </c>
      <c r="C148" s="434" t="s">
        <v>170</v>
      </c>
      <c r="D148" s="112" t="s">
        <v>121</v>
      </c>
      <c r="E148" s="102" t="s">
        <v>121</v>
      </c>
      <c r="F148" s="113" t="s">
        <v>121</v>
      </c>
      <c r="G148" s="112" t="s">
        <v>121</v>
      </c>
      <c r="H148" s="102" t="s">
        <v>121</v>
      </c>
      <c r="I148" s="113" t="s">
        <v>121</v>
      </c>
      <c r="J148" s="112" t="s">
        <v>121</v>
      </c>
      <c r="K148" s="102" t="s">
        <v>121</v>
      </c>
      <c r="L148" s="113" t="s">
        <v>121</v>
      </c>
      <c r="M148" s="112" t="s">
        <v>121</v>
      </c>
      <c r="N148" s="102" t="s">
        <v>121</v>
      </c>
      <c r="O148" s="113" t="s">
        <v>121</v>
      </c>
      <c r="P148" s="61"/>
    </row>
    <row r="149" spans="1:16" s="1" customFormat="1" ht="27.75" customHeight="1">
      <c r="A149" s="13" t="s">
        <v>284</v>
      </c>
      <c r="B149" s="290" t="s">
        <v>61</v>
      </c>
      <c r="C149" s="435"/>
      <c r="D149" s="112"/>
      <c r="E149" s="218"/>
      <c r="F149" s="113"/>
      <c r="G149" s="112"/>
      <c r="H149" s="218"/>
      <c r="I149" s="113"/>
      <c r="J149" s="112"/>
      <c r="K149" s="218"/>
      <c r="L149" s="113"/>
      <c r="M149" s="112"/>
      <c r="N149" s="218"/>
      <c r="O149" s="113"/>
      <c r="P149" s="62"/>
    </row>
    <row r="150" spans="1:16" s="1" customFormat="1" ht="27.75" customHeight="1">
      <c r="A150" s="13" t="s">
        <v>285</v>
      </c>
      <c r="B150" s="291" t="s">
        <v>62</v>
      </c>
      <c r="C150" s="436"/>
      <c r="D150" s="112"/>
      <c r="E150" s="218"/>
      <c r="F150" s="113"/>
      <c r="G150" s="112"/>
      <c r="H150" s="218"/>
      <c r="I150" s="113"/>
      <c r="J150" s="112"/>
      <c r="K150" s="218"/>
      <c r="L150" s="113"/>
      <c r="M150" s="112"/>
      <c r="N150" s="218"/>
      <c r="O150" s="113"/>
      <c r="P150" s="62"/>
    </row>
    <row r="151" spans="1:16" s="1" customFormat="1" ht="17.25" customHeight="1">
      <c r="A151" s="31" t="s">
        <v>235</v>
      </c>
      <c r="B151" s="32" t="s">
        <v>100</v>
      </c>
      <c r="C151" s="437" t="s">
        <v>179</v>
      </c>
      <c r="D151" s="85" t="s">
        <v>121</v>
      </c>
      <c r="E151" s="44" t="s">
        <v>121</v>
      </c>
      <c r="F151" s="123" t="s">
        <v>121</v>
      </c>
      <c r="G151" s="85" t="s">
        <v>121</v>
      </c>
      <c r="H151" s="44" t="s">
        <v>121</v>
      </c>
      <c r="I151" s="123" t="s">
        <v>121</v>
      </c>
      <c r="J151" s="85" t="s">
        <v>121</v>
      </c>
      <c r="K151" s="44" t="s">
        <v>121</v>
      </c>
      <c r="L151" s="123" t="s">
        <v>121</v>
      </c>
      <c r="M151" s="85" t="s">
        <v>121</v>
      </c>
      <c r="N151" s="44" t="s">
        <v>121</v>
      </c>
      <c r="O151" s="123" t="s">
        <v>121</v>
      </c>
      <c r="P151" s="62"/>
    </row>
    <row r="152" spans="1:16" s="1" customFormat="1" ht="32.25" customHeight="1">
      <c r="A152" s="13" t="s">
        <v>286</v>
      </c>
      <c r="B152" s="292" t="s">
        <v>129</v>
      </c>
      <c r="C152" s="435"/>
      <c r="D152" s="85"/>
      <c r="E152" s="44"/>
      <c r="F152" s="89"/>
      <c r="G152" s="85"/>
      <c r="H152" s="44"/>
      <c r="I152" s="89"/>
      <c r="J152" s="85"/>
      <c r="K152" s="44"/>
      <c r="L152" s="89"/>
      <c r="M152" s="85"/>
      <c r="N152" s="44"/>
      <c r="O152" s="89"/>
      <c r="P152" s="62"/>
    </row>
    <row r="153" spans="1:16" s="1" customFormat="1" ht="31.5" customHeight="1">
      <c r="A153" s="13" t="s">
        <v>287</v>
      </c>
      <c r="B153" s="292" t="s">
        <v>130</v>
      </c>
      <c r="C153" s="435"/>
      <c r="D153" s="85"/>
      <c r="E153" s="44"/>
      <c r="F153" s="89"/>
      <c r="G153" s="85"/>
      <c r="H153" s="44"/>
      <c r="I153" s="89"/>
      <c r="J153" s="85"/>
      <c r="K153" s="44"/>
      <c r="L153" s="89"/>
      <c r="M153" s="85"/>
      <c r="N153" s="44"/>
      <c r="O153" s="89"/>
      <c r="P153" s="62"/>
    </row>
    <row r="154" spans="1:16" s="1" customFormat="1" ht="44.25" customHeight="1">
      <c r="A154" s="13" t="s">
        <v>288</v>
      </c>
      <c r="B154" s="292" t="s">
        <v>128</v>
      </c>
      <c r="C154" s="435"/>
      <c r="D154" s="85"/>
      <c r="E154" s="44"/>
      <c r="F154" s="89"/>
      <c r="G154" s="85"/>
      <c r="H154" s="44"/>
      <c r="I154" s="89"/>
      <c r="J154" s="85"/>
      <c r="K154" s="44"/>
      <c r="L154" s="89"/>
      <c r="M154" s="85"/>
      <c r="N154" s="44"/>
      <c r="O154" s="89"/>
      <c r="P154" s="62"/>
    </row>
    <row r="155" spans="1:16" s="1" customFormat="1" ht="34.5" customHeight="1">
      <c r="A155" s="13" t="s">
        <v>289</v>
      </c>
      <c r="B155" s="292" t="s">
        <v>131</v>
      </c>
      <c r="C155" s="436"/>
      <c r="D155" s="85"/>
      <c r="E155" s="44"/>
      <c r="F155" s="89"/>
      <c r="G155" s="85"/>
      <c r="H155" s="44"/>
      <c r="I155" s="89"/>
      <c r="J155" s="85"/>
      <c r="K155" s="44"/>
      <c r="L155" s="89"/>
      <c r="M155" s="85"/>
      <c r="N155" s="44"/>
      <c r="O155" s="89"/>
      <c r="P155" s="62"/>
    </row>
    <row r="156" spans="1:16" s="1" customFormat="1" ht="18.75" customHeight="1">
      <c r="A156" s="129" t="s">
        <v>236</v>
      </c>
      <c r="B156" s="32" t="s">
        <v>132</v>
      </c>
      <c r="C156" s="437" t="s">
        <v>170</v>
      </c>
      <c r="D156" s="84"/>
      <c r="E156" s="24"/>
      <c r="F156" s="86"/>
      <c r="G156" s="84"/>
      <c r="H156" s="24"/>
      <c r="I156" s="86"/>
      <c r="J156" s="84"/>
      <c r="K156" s="24"/>
      <c r="L156" s="86"/>
      <c r="M156" s="84"/>
      <c r="N156" s="24"/>
      <c r="O156" s="86"/>
      <c r="P156" s="439" t="s">
        <v>157</v>
      </c>
    </row>
    <row r="157" spans="1:16" s="1" customFormat="1" ht="69" customHeight="1">
      <c r="A157" s="13" t="s">
        <v>290</v>
      </c>
      <c r="B157" s="34" t="s">
        <v>53</v>
      </c>
      <c r="C157" s="435"/>
      <c r="D157" s="84"/>
      <c r="E157" s="24"/>
      <c r="F157" s="86"/>
      <c r="G157" s="84"/>
      <c r="H157" s="24"/>
      <c r="I157" s="86"/>
      <c r="J157" s="84"/>
      <c r="K157" s="24"/>
      <c r="L157" s="86"/>
      <c r="M157" s="84"/>
      <c r="N157" s="24"/>
      <c r="O157" s="86"/>
      <c r="P157" s="440"/>
    </row>
    <row r="158" spans="1:16" s="1" customFormat="1" ht="36.75" customHeight="1" thickBot="1">
      <c r="A158" s="328" t="s">
        <v>237</v>
      </c>
      <c r="B158" s="329" t="s">
        <v>101</v>
      </c>
      <c r="C158" s="438"/>
      <c r="D158" s="330" t="s">
        <v>121</v>
      </c>
      <c r="E158" s="331" t="s">
        <v>121</v>
      </c>
      <c r="F158" s="332" t="s">
        <v>121</v>
      </c>
      <c r="G158" s="330" t="s">
        <v>121</v>
      </c>
      <c r="H158" s="331" t="s">
        <v>121</v>
      </c>
      <c r="I158" s="332" t="s">
        <v>121</v>
      </c>
      <c r="J158" s="330" t="s">
        <v>121</v>
      </c>
      <c r="K158" s="331" t="s">
        <v>121</v>
      </c>
      <c r="L158" s="332" t="s">
        <v>121</v>
      </c>
      <c r="M158" s="330" t="s">
        <v>121</v>
      </c>
      <c r="N158" s="331" t="s">
        <v>121</v>
      </c>
      <c r="O158" s="332" t="s">
        <v>121</v>
      </c>
      <c r="P158" s="63"/>
    </row>
  </sheetData>
  <sheetProtection/>
  <mergeCells count="71">
    <mergeCell ref="C148:C150"/>
    <mergeCell ref="C151:C155"/>
    <mergeCell ref="C156:C158"/>
    <mergeCell ref="P156:P157"/>
    <mergeCell ref="C134:C137"/>
    <mergeCell ref="P134:P137"/>
    <mergeCell ref="C138:C142"/>
    <mergeCell ref="P138:P142"/>
    <mergeCell ref="C143:C144"/>
    <mergeCell ref="A146:P146"/>
    <mergeCell ref="A109:P109"/>
    <mergeCell ref="C111:C128"/>
    <mergeCell ref="P111:P115"/>
    <mergeCell ref="P116:P124"/>
    <mergeCell ref="P125:P128"/>
    <mergeCell ref="A129:P129"/>
    <mergeCell ref="A1:P1"/>
    <mergeCell ref="A2:P2"/>
    <mergeCell ref="A3:P3"/>
    <mergeCell ref="A4:P4"/>
    <mergeCell ref="A6:A8"/>
    <mergeCell ref="B6:B8"/>
    <mergeCell ref="C6:C8"/>
    <mergeCell ref="D6:I6"/>
    <mergeCell ref="M6:O6"/>
    <mergeCell ref="P6:P8"/>
    <mergeCell ref="D7:F7"/>
    <mergeCell ref="G7:I7"/>
    <mergeCell ref="M7:O7"/>
    <mergeCell ref="A10:P10"/>
    <mergeCell ref="C12:C15"/>
    <mergeCell ref="P12:P15"/>
    <mergeCell ref="C16:C17"/>
    <mergeCell ref="P16:P17"/>
    <mergeCell ref="C18:C22"/>
    <mergeCell ref="C24:C25"/>
    <mergeCell ref="A26:P26"/>
    <mergeCell ref="C28:C40"/>
    <mergeCell ref="P28:P29"/>
    <mergeCell ref="P32:P35"/>
    <mergeCell ref="P36:P37"/>
    <mergeCell ref="P38:P39"/>
    <mergeCell ref="A41:P41"/>
    <mergeCell ref="C43:C55"/>
    <mergeCell ref="P43:P44"/>
    <mergeCell ref="P46:P47"/>
    <mergeCell ref="P48:P51"/>
    <mergeCell ref="P52:P53"/>
    <mergeCell ref="C56:C58"/>
    <mergeCell ref="P57:P58"/>
    <mergeCell ref="C59:C67"/>
    <mergeCell ref="P59:P67"/>
    <mergeCell ref="A68:P68"/>
    <mergeCell ref="C71:C74"/>
    <mergeCell ref="A75:P75"/>
    <mergeCell ref="C77:C78"/>
    <mergeCell ref="C80:C82"/>
    <mergeCell ref="C83:C84"/>
    <mergeCell ref="A85:P85"/>
    <mergeCell ref="C87:C94"/>
    <mergeCell ref="P93:P94"/>
    <mergeCell ref="C131:C133"/>
    <mergeCell ref="P132:P133"/>
    <mergeCell ref="J6:L6"/>
    <mergeCell ref="J7:L7"/>
    <mergeCell ref="A95:P95"/>
    <mergeCell ref="C97:C98"/>
    <mergeCell ref="P97:P99"/>
    <mergeCell ref="A100:P100"/>
    <mergeCell ref="C102:C108"/>
    <mergeCell ref="P102:P108"/>
  </mergeCells>
  <printOptions/>
  <pageMargins left="0.1968503937007874" right="0.11811023622047245" top="0.15748031496062992" bottom="0.15748031496062992" header="0" footer="0"/>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P158"/>
  <sheetViews>
    <sheetView zoomScale="70" zoomScaleNormal="70" zoomScalePageLayoutView="0" workbookViewId="0" topLeftCell="A1">
      <selection activeCell="M22" sqref="M22"/>
    </sheetView>
  </sheetViews>
  <sheetFormatPr defaultColWidth="9.00390625" defaultRowHeight="12.75"/>
  <cols>
    <col min="1" max="1" width="6.75390625" style="0" customWidth="1"/>
    <col min="2" max="2" width="72.625" style="0" customWidth="1"/>
    <col min="3" max="3" width="15.00390625" style="0" customWidth="1"/>
    <col min="4" max="4" width="10.75390625" style="0" customWidth="1"/>
    <col min="5" max="5" width="10.25390625" style="0" customWidth="1"/>
    <col min="6" max="6" width="9.75390625" style="0" customWidth="1"/>
    <col min="7" max="7" width="8.25390625" style="0" customWidth="1"/>
    <col min="8" max="8" width="7.75390625" style="0" customWidth="1"/>
    <col min="9" max="9" width="6.75390625" style="0" customWidth="1"/>
    <col min="10" max="15" width="7.875" style="0" customWidth="1"/>
    <col min="16" max="16" width="50.75390625" style="0" customWidth="1"/>
  </cols>
  <sheetData>
    <row r="1" spans="1:16" ht="12.75">
      <c r="A1" s="469" t="s">
        <v>20</v>
      </c>
      <c r="B1" s="469"/>
      <c r="C1" s="469"/>
      <c r="D1" s="469"/>
      <c r="E1" s="469"/>
      <c r="F1" s="469"/>
      <c r="G1" s="469"/>
      <c r="H1" s="469"/>
      <c r="I1" s="469"/>
      <c r="J1" s="469"/>
      <c r="K1" s="469"/>
      <c r="L1" s="469"/>
      <c r="M1" s="469"/>
      <c r="N1" s="469"/>
      <c r="O1" s="469"/>
      <c r="P1" s="469"/>
    </row>
    <row r="2" spans="1:16" ht="12.75">
      <c r="A2" s="470" t="s">
        <v>154</v>
      </c>
      <c r="B2" s="470"/>
      <c r="C2" s="470"/>
      <c r="D2" s="470"/>
      <c r="E2" s="470"/>
      <c r="F2" s="470"/>
      <c r="G2" s="470"/>
      <c r="H2" s="470"/>
      <c r="I2" s="470"/>
      <c r="J2" s="470"/>
      <c r="K2" s="470"/>
      <c r="L2" s="470"/>
      <c r="M2" s="470"/>
      <c r="N2" s="470"/>
      <c r="O2" s="470"/>
      <c r="P2" s="470"/>
    </row>
    <row r="3" spans="1:16" ht="12.75">
      <c r="A3" s="470" t="s">
        <v>362</v>
      </c>
      <c r="B3" s="470"/>
      <c r="C3" s="470"/>
      <c r="D3" s="470"/>
      <c r="E3" s="470"/>
      <c r="F3" s="470"/>
      <c r="G3" s="470"/>
      <c r="H3" s="470"/>
      <c r="I3" s="470"/>
      <c r="J3" s="470"/>
      <c r="K3" s="470"/>
      <c r="L3" s="470"/>
      <c r="M3" s="470"/>
      <c r="N3" s="470"/>
      <c r="O3" s="470"/>
      <c r="P3" s="470"/>
    </row>
    <row r="4" spans="1:16" ht="12.75">
      <c r="A4" s="470"/>
      <c r="B4" s="470"/>
      <c r="C4" s="470"/>
      <c r="D4" s="470"/>
      <c r="E4" s="470"/>
      <c r="F4" s="470"/>
      <c r="G4" s="470"/>
      <c r="H4" s="470"/>
      <c r="I4" s="470"/>
      <c r="J4" s="470"/>
      <c r="K4" s="470"/>
      <c r="L4" s="470"/>
      <c r="M4" s="470"/>
      <c r="N4" s="470"/>
      <c r="O4" s="470"/>
      <c r="P4" s="470"/>
    </row>
    <row r="5" spans="1:16" ht="13.5" thickBot="1">
      <c r="A5" s="1"/>
      <c r="B5" s="1"/>
      <c r="C5" s="1"/>
      <c r="D5" s="1"/>
      <c r="E5" s="1"/>
      <c r="F5" s="1"/>
      <c r="G5" s="1"/>
      <c r="H5" s="1"/>
      <c r="I5" s="1"/>
      <c r="J5" s="1"/>
      <c r="K5" s="1"/>
      <c r="L5" s="1"/>
      <c r="M5" s="1"/>
      <c r="N5" s="1"/>
      <c r="O5" s="1"/>
      <c r="P5" s="94" t="s">
        <v>84</v>
      </c>
    </row>
    <row r="6" spans="1:16" s="1" customFormat="1" ht="39" customHeight="1" thickBot="1">
      <c r="A6" s="471"/>
      <c r="B6" s="433" t="s">
        <v>118</v>
      </c>
      <c r="C6" s="433" t="s">
        <v>158</v>
      </c>
      <c r="D6" s="433" t="s">
        <v>148</v>
      </c>
      <c r="E6" s="433"/>
      <c r="F6" s="433"/>
      <c r="G6" s="433"/>
      <c r="H6" s="433"/>
      <c r="I6" s="433"/>
      <c r="J6" s="433" t="s">
        <v>238</v>
      </c>
      <c r="K6" s="433"/>
      <c r="L6" s="433"/>
      <c r="M6" s="433" t="s">
        <v>346</v>
      </c>
      <c r="N6" s="433"/>
      <c r="O6" s="433"/>
      <c r="P6" s="434" t="s">
        <v>152</v>
      </c>
    </row>
    <row r="7" spans="1:16" s="1" customFormat="1" ht="28.5" customHeight="1" thickBot="1">
      <c r="A7" s="471"/>
      <c r="B7" s="433"/>
      <c r="C7" s="433"/>
      <c r="D7" s="468" t="s">
        <v>125</v>
      </c>
      <c r="E7" s="468"/>
      <c r="F7" s="468"/>
      <c r="G7" s="468" t="s">
        <v>120</v>
      </c>
      <c r="H7" s="468"/>
      <c r="I7" s="468"/>
      <c r="J7" s="433" t="s">
        <v>363</v>
      </c>
      <c r="K7" s="433"/>
      <c r="L7" s="433"/>
      <c r="M7" s="433" t="s">
        <v>363</v>
      </c>
      <c r="N7" s="433"/>
      <c r="O7" s="433"/>
      <c r="P7" s="435"/>
    </row>
    <row r="8" spans="1:16" s="1" customFormat="1" ht="13.5" thickBot="1">
      <c r="A8" s="471"/>
      <c r="B8" s="433"/>
      <c r="C8" s="433"/>
      <c r="D8" s="344" t="s">
        <v>0</v>
      </c>
      <c r="E8" s="344" t="s">
        <v>18</v>
      </c>
      <c r="F8" s="344" t="s">
        <v>19</v>
      </c>
      <c r="G8" s="344" t="s">
        <v>0</v>
      </c>
      <c r="H8" s="344" t="s">
        <v>18</v>
      </c>
      <c r="I8" s="344" t="s">
        <v>19</v>
      </c>
      <c r="J8" s="344" t="s">
        <v>0</v>
      </c>
      <c r="K8" s="344" t="s">
        <v>18</v>
      </c>
      <c r="L8" s="344" t="s">
        <v>19</v>
      </c>
      <c r="M8" s="344" t="s">
        <v>0</v>
      </c>
      <c r="N8" s="344" t="s">
        <v>18</v>
      </c>
      <c r="O8" s="344" t="s">
        <v>19</v>
      </c>
      <c r="P8" s="438"/>
    </row>
    <row r="9" spans="1:16" s="1" customFormat="1" ht="12.75" customHeight="1" thickBot="1">
      <c r="A9" s="344"/>
      <c r="B9" s="345" t="s">
        <v>126</v>
      </c>
      <c r="C9" s="345"/>
      <c r="D9" s="384">
        <f>D11+D27+D69+D76+D86</f>
        <v>1157.3860669</v>
      </c>
      <c r="E9" s="384">
        <f aca="true" t="shared" si="0" ref="E9:O9">E11+E27+E69+E76+E86</f>
        <v>986.5846662199999</v>
      </c>
      <c r="F9" s="384">
        <f t="shared" si="0"/>
        <v>105.55247843</v>
      </c>
      <c r="G9" s="384">
        <f t="shared" si="0"/>
        <v>87.57014492</v>
      </c>
      <c r="H9" s="384">
        <f t="shared" si="0"/>
        <v>26.96593222</v>
      </c>
      <c r="I9" s="384">
        <f t="shared" si="0"/>
        <v>49.865290449999996</v>
      </c>
      <c r="J9" s="384">
        <f>J11+J27+J69+J76+J86</f>
        <v>66.02172447</v>
      </c>
      <c r="K9" s="384">
        <f>K11+K27+K69+K76+K86</f>
        <v>13.89618122</v>
      </c>
      <c r="L9" s="384">
        <f>L11+L27+L69+L76+L86</f>
        <v>47.676621</v>
      </c>
      <c r="M9" s="384">
        <f t="shared" si="0"/>
        <v>66.02172447</v>
      </c>
      <c r="N9" s="384">
        <f t="shared" si="0"/>
        <v>13.89618122</v>
      </c>
      <c r="O9" s="384">
        <f t="shared" si="0"/>
        <v>47.676621</v>
      </c>
      <c r="P9" s="64"/>
    </row>
    <row r="10" spans="1:16" s="1" customFormat="1" ht="16.5" customHeight="1" thickBot="1">
      <c r="A10" s="463" t="s">
        <v>1</v>
      </c>
      <c r="B10" s="464"/>
      <c r="C10" s="464"/>
      <c r="D10" s="464"/>
      <c r="E10" s="464"/>
      <c r="F10" s="464"/>
      <c r="G10" s="464"/>
      <c r="H10" s="464"/>
      <c r="I10" s="464"/>
      <c r="J10" s="464"/>
      <c r="K10" s="464"/>
      <c r="L10" s="464"/>
      <c r="M10" s="464"/>
      <c r="N10" s="464"/>
      <c r="O10" s="464"/>
      <c r="P10" s="465"/>
    </row>
    <row r="11" spans="1:16" s="4" customFormat="1" ht="13.5" thickBot="1">
      <c r="A11" s="96"/>
      <c r="B11" s="97" t="s">
        <v>0</v>
      </c>
      <c r="C11" s="98"/>
      <c r="D11" s="380">
        <f>D12+D18+D24</f>
        <v>64.42110000000001</v>
      </c>
      <c r="E11" s="380">
        <f aca="true" t="shared" si="1" ref="E11:O11">E12+E18+E24</f>
        <v>58.30050000000001</v>
      </c>
      <c r="F11" s="380">
        <f t="shared" si="1"/>
        <v>6.1206000000000005</v>
      </c>
      <c r="G11" s="380">
        <f t="shared" si="1"/>
        <v>30.9417</v>
      </c>
      <c r="H11" s="380">
        <f t="shared" si="1"/>
        <v>23.752999999999997</v>
      </c>
      <c r="I11" s="380">
        <f t="shared" si="1"/>
        <v>7.1887</v>
      </c>
      <c r="J11" s="380">
        <f>J12+J18+J24</f>
        <v>16.135292999999997</v>
      </c>
      <c r="K11" s="380">
        <f>K12+K18+K24</f>
        <v>11.123249000000001</v>
      </c>
      <c r="L11" s="380">
        <f>L12+L18+L24</f>
        <v>5.0120439999999995</v>
      </c>
      <c r="M11" s="380">
        <f t="shared" si="1"/>
        <v>16.135292999999997</v>
      </c>
      <c r="N11" s="380">
        <f>N12+N18+N24</f>
        <v>11.123249000000001</v>
      </c>
      <c r="O11" s="380">
        <f t="shared" si="1"/>
        <v>5.0120439999999995</v>
      </c>
      <c r="P11" s="64"/>
    </row>
    <row r="12" spans="1:16" s="1" customFormat="1" ht="15.75" customHeight="1">
      <c r="A12" s="99" t="s">
        <v>2</v>
      </c>
      <c r="B12" s="100" t="s">
        <v>153</v>
      </c>
      <c r="C12" s="434" t="s">
        <v>159</v>
      </c>
      <c r="D12" s="381">
        <f>SUM(D13:D15)</f>
        <v>56.4091</v>
      </c>
      <c r="E12" s="382">
        <f aca="true" t="shared" si="2" ref="E12:O12">SUM(E13:E15)</f>
        <v>51.450500000000005</v>
      </c>
      <c r="F12" s="383">
        <f t="shared" si="2"/>
        <v>4.958600000000001</v>
      </c>
      <c r="G12" s="381">
        <f t="shared" si="2"/>
        <v>26.349700000000002</v>
      </c>
      <c r="H12" s="382">
        <f t="shared" si="2"/>
        <v>20.153</v>
      </c>
      <c r="I12" s="383">
        <f t="shared" si="2"/>
        <v>6.1967</v>
      </c>
      <c r="J12" s="381">
        <f>SUM(J13:J15)</f>
        <v>15.099999999999998</v>
      </c>
      <c r="K12" s="382">
        <f>SUM(K13:K15)</f>
        <v>10.8</v>
      </c>
      <c r="L12" s="383">
        <f>SUM(L13:L15)</f>
        <v>4.3</v>
      </c>
      <c r="M12" s="381">
        <f t="shared" si="2"/>
        <v>15.099999999999998</v>
      </c>
      <c r="N12" s="382">
        <f t="shared" si="2"/>
        <v>10.8</v>
      </c>
      <c r="O12" s="383">
        <f t="shared" si="2"/>
        <v>4.3</v>
      </c>
      <c r="P12" s="460" t="s">
        <v>332</v>
      </c>
    </row>
    <row r="13" spans="1:16" s="1" customFormat="1" ht="25.5">
      <c r="A13" s="13" t="s">
        <v>23</v>
      </c>
      <c r="B13" s="34" t="s">
        <v>43</v>
      </c>
      <c r="C13" s="435"/>
      <c r="D13" s="283">
        <f>E13+F13</f>
        <v>38.5705</v>
      </c>
      <c r="E13" s="284">
        <f>11.673+13.195+13.7025</f>
        <v>38.5705</v>
      </c>
      <c r="F13" s="285">
        <v>0</v>
      </c>
      <c r="G13" s="283">
        <f>H13+I13</f>
        <v>11.673</v>
      </c>
      <c r="H13" s="284">
        <v>11.673</v>
      </c>
      <c r="I13" s="358">
        <v>0</v>
      </c>
      <c r="J13" s="283">
        <f>K13+L13</f>
        <v>4.5</v>
      </c>
      <c r="K13" s="284">
        <v>4.5</v>
      </c>
      <c r="L13" s="358">
        <v>0</v>
      </c>
      <c r="M13" s="283">
        <f>N13+O13</f>
        <v>4.5</v>
      </c>
      <c r="N13" s="284">
        <v>4.5</v>
      </c>
      <c r="O13" s="358">
        <v>0</v>
      </c>
      <c r="P13" s="447"/>
    </row>
    <row r="14" spans="1:16" s="1" customFormat="1" ht="25.5">
      <c r="A14" s="13" t="s">
        <v>24</v>
      </c>
      <c r="B14" s="34" t="s">
        <v>44</v>
      </c>
      <c r="C14" s="435"/>
      <c r="D14" s="283">
        <f>E14+F14</f>
        <v>15.96</v>
      </c>
      <c r="E14" s="284">
        <v>12.88</v>
      </c>
      <c r="F14" s="285">
        <f>1.12+1+0.96</f>
        <v>3.08</v>
      </c>
      <c r="G14" s="283">
        <f>H14+I14</f>
        <v>14</v>
      </c>
      <c r="H14" s="284">
        <v>8.48</v>
      </c>
      <c r="I14" s="358">
        <v>5.52</v>
      </c>
      <c r="J14" s="283">
        <f>K14+L14</f>
        <v>10.399999999999999</v>
      </c>
      <c r="K14" s="284">
        <v>6.3</v>
      </c>
      <c r="L14" s="358">
        <v>4.1</v>
      </c>
      <c r="M14" s="283">
        <f>N14+O14</f>
        <v>10.399999999999999</v>
      </c>
      <c r="N14" s="284">
        <v>6.3</v>
      </c>
      <c r="O14" s="358">
        <v>4.1</v>
      </c>
      <c r="P14" s="447"/>
    </row>
    <row r="15" spans="1:16" s="1" customFormat="1" ht="12.75">
      <c r="A15" s="13" t="s">
        <v>26</v>
      </c>
      <c r="B15" s="34" t="s">
        <v>45</v>
      </c>
      <c r="C15" s="436"/>
      <c r="D15" s="283">
        <f>E15+F15</f>
        <v>1.8786</v>
      </c>
      <c r="E15" s="284">
        <v>0</v>
      </c>
      <c r="F15" s="285">
        <f>0.6767+0.606+0.5959</f>
        <v>1.8786</v>
      </c>
      <c r="G15" s="283">
        <f>H15+I15</f>
        <v>0.6767</v>
      </c>
      <c r="H15" s="284">
        <v>0</v>
      </c>
      <c r="I15" s="358">
        <v>0.6767</v>
      </c>
      <c r="J15" s="283">
        <f>K15+L15</f>
        <v>0.2</v>
      </c>
      <c r="K15" s="284">
        <v>0</v>
      </c>
      <c r="L15" s="358">
        <v>0.2</v>
      </c>
      <c r="M15" s="283">
        <f>N15+O15</f>
        <v>0.2</v>
      </c>
      <c r="N15" s="284">
        <v>0</v>
      </c>
      <c r="O15" s="358">
        <v>0.2</v>
      </c>
      <c r="P15" s="440"/>
    </row>
    <row r="16" spans="1:16" s="1" customFormat="1" ht="33.75" customHeight="1">
      <c r="A16" s="31" t="s">
        <v>3</v>
      </c>
      <c r="B16" s="32" t="s">
        <v>102</v>
      </c>
      <c r="C16" s="437" t="s">
        <v>160</v>
      </c>
      <c r="D16" s="107"/>
      <c r="E16" s="308"/>
      <c r="F16" s="109"/>
      <c r="G16" s="110"/>
      <c r="H16" s="108"/>
      <c r="I16" s="111"/>
      <c r="J16" s="23"/>
      <c r="K16" s="24"/>
      <c r="L16" s="25"/>
      <c r="M16" s="23"/>
      <c r="N16" s="24"/>
      <c r="O16" s="25"/>
      <c r="P16" s="439" t="s">
        <v>278</v>
      </c>
    </row>
    <row r="17" spans="1:16" s="1" customFormat="1" ht="48" customHeight="1">
      <c r="A17" s="13" t="s">
        <v>29</v>
      </c>
      <c r="B17" s="34" t="s">
        <v>42</v>
      </c>
      <c r="C17" s="435"/>
      <c r="D17" s="35"/>
      <c r="E17" s="36"/>
      <c r="F17" s="37"/>
      <c r="G17" s="38"/>
      <c r="H17" s="36"/>
      <c r="I17" s="106"/>
      <c r="J17" s="14"/>
      <c r="K17" s="11"/>
      <c r="L17" s="105"/>
      <c r="M17" s="14"/>
      <c r="N17" s="11"/>
      <c r="O17" s="105"/>
      <c r="P17" s="440"/>
    </row>
    <row r="18" spans="1:16" s="1" customFormat="1" ht="12.75" customHeight="1">
      <c r="A18" s="31" t="s">
        <v>4</v>
      </c>
      <c r="B18" s="32" t="s">
        <v>103</v>
      </c>
      <c r="C18" s="437" t="s">
        <v>161</v>
      </c>
      <c r="D18" s="364">
        <f>D19+D20+D22</f>
        <v>4.862</v>
      </c>
      <c r="E18" s="364">
        <f aca="true" t="shared" si="3" ref="E18:O18">E19+E20+E22</f>
        <v>3.95</v>
      </c>
      <c r="F18" s="364">
        <f t="shared" si="3"/>
        <v>0.9119999999999999</v>
      </c>
      <c r="G18" s="364">
        <f t="shared" si="3"/>
        <v>1.4420000000000002</v>
      </c>
      <c r="H18" s="364">
        <f t="shared" si="3"/>
        <v>0.7000000000000001</v>
      </c>
      <c r="I18" s="364">
        <f t="shared" si="3"/>
        <v>0.742</v>
      </c>
      <c r="J18" s="364">
        <f t="shared" si="3"/>
        <v>1.035293</v>
      </c>
      <c r="K18" s="364">
        <f t="shared" si="3"/>
        <v>0.323249</v>
      </c>
      <c r="L18" s="364">
        <f t="shared" si="3"/>
        <v>0.712044</v>
      </c>
      <c r="M18" s="364">
        <f t="shared" si="3"/>
        <v>1.035293</v>
      </c>
      <c r="N18" s="364">
        <f t="shared" si="3"/>
        <v>0.323249</v>
      </c>
      <c r="O18" s="364">
        <f t="shared" si="3"/>
        <v>0.712044</v>
      </c>
      <c r="P18" s="62"/>
    </row>
    <row r="19" spans="1:16" s="1" customFormat="1" ht="66" customHeight="1">
      <c r="A19" s="13" t="s">
        <v>35</v>
      </c>
      <c r="B19" s="34" t="s">
        <v>104</v>
      </c>
      <c r="C19" s="435"/>
      <c r="D19" s="307">
        <v>0.05</v>
      </c>
      <c r="E19" s="118">
        <v>0.05</v>
      </c>
      <c r="F19" s="11">
        <v>0</v>
      </c>
      <c r="G19" s="307">
        <v>0.05</v>
      </c>
      <c r="H19" s="118">
        <v>0.05</v>
      </c>
      <c r="I19" s="11">
        <v>0</v>
      </c>
      <c r="J19" s="14">
        <v>0</v>
      </c>
      <c r="K19" s="11">
        <v>0</v>
      </c>
      <c r="L19" s="105">
        <v>0</v>
      </c>
      <c r="M19" s="14">
        <v>0</v>
      </c>
      <c r="N19" s="11">
        <v>0</v>
      </c>
      <c r="O19" s="105">
        <v>0</v>
      </c>
      <c r="P19" s="81" t="s">
        <v>312</v>
      </c>
    </row>
    <row r="20" spans="1:16" s="1" customFormat="1" ht="12.75">
      <c r="A20" s="13" t="s">
        <v>38</v>
      </c>
      <c r="B20" s="34" t="s">
        <v>46</v>
      </c>
      <c r="C20" s="435"/>
      <c r="D20" s="283">
        <f>D21</f>
        <v>0.708</v>
      </c>
      <c r="E20" s="283">
        <f aca="true" t="shared" si="4" ref="E20:O20">E21</f>
        <v>0</v>
      </c>
      <c r="F20" s="283">
        <f t="shared" si="4"/>
        <v>0.708</v>
      </c>
      <c r="G20" s="283">
        <f t="shared" si="4"/>
        <v>0.708</v>
      </c>
      <c r="H20" s="283">
        <f t="shared" si="4"/>
        <v>0</v>
      </c>
      <c r="I20" s="283">
        <f t="shared" si="4"/>
        <v>0.708</v>
      </c>
      <c r="J20" s="283">
        <f t="shared" si="4"/>
        <v>0.708</v>
      </c>
      <c r="K20" s="283">
        <f t="shared" si="4"/>
        <v>0</v>
      </c>
      <c r="L20" s="283">
        <f t="shared" si="4"/>
        <v>0.708</v>
      </c>
      <c r="M20" s="283">
        <f t="shared" si="4"/>
        <v>0.708</v>
      </c>
      <c r="N20" s="283">
        <f t="shared" si="4"/>
        <v>0</v>
      </c>
      <c r="O20" s="283">
        <f t="shared" si="4"/>
        <v>0.708</v>
      </c>
      <c r="P20" s="62"/>
    </row>
    <row r="21" spans="1:16" s="363" customFormat="1" ht="66.75" customHeight="1">
      <c r="A21" s="309" t="s">
        <v>142</v>
      </c>
      <c r="B21" s="34" t="s">
        <v>144</v>
      </c>
      <c r="C21" s="435"/>
      <c r="D21" s="283">
        <f>E21+F21</f>
        <v>0.708</v>
      </c>
      <c r="E21" s="311"/>
      <c r="F21" s="392">
        <v>0.708</v>
      </c>
      <c r="G21" s="283">
        <f>H21+I21</f>
        <v>0.708</v>
      </c>
      <c r="H21" s="311"/>
      <c r="I21" s="392">
        <v>0.708</v>
      </c>
      <c r="J21" s="283">
        <f>K21+L21</f>
        <v>0.708</v>
      </c>
      <c r="K21" s="311"/>
      <c r="L21" s="392">
        <v>0.708</v>
      </c>
      <c r="M21" s="283">
        <f>N21+O21</f>
        <v>0.708</v>
      </c>
      <c r="N21" s="311"/>
      <c r="O21" s="392">
        <v>0.708</v>
      </c>
      <c r="P21" s="65" t="s">
        <v>361</v>
      </c>
    </row>
    <row r="22" spans="1:16" s="1" customFormat="1" ht="80.25" customHeight="1">
      <c r="A22" s="13" t="s">
        <v>47</v>
      </c>
      <c r="B22" s="34" t="s">
        <v>51</v>
      </c>
      <c r="C22" s="436"/>
      <c r="D22" s="283">
        <v>4.104</v>
      </c>
      <c r="E22" s="284">
        <v>3.9000000000000004</v>
      </c>
      <c r="F22" s="285">
        <v>0.20400000000000001</v>
      </c>
      <c r="G22" s="379">
        <v>0.684</v>
      </c>
      <c r="H22" s="284">
        <v>0.65</v>
      </c>
      <c r="I22" s="358">
        <v>0.034</v>
      </c>
      <c r="J22" s="283">
        <f>K22+L22</f>
        <v>0.327293</v>
      </c>
      <c r="K22" s="284">
        <v>0.323249</v>
      </c>
      <c r="L22" s="358">
        <v>0.004044</v>
      </c>
      <c r="M22" s="283">
        <f>N22+O22</f>
        <v>0.327293</v>
      </c>
      <c r="N22" s="284">
        <v>0.323249</v>
      </c>
      <c r="O22" s="358">
        <v>0.004044</v>
      </c>
      <c r="P22" s="65" t="s">
        <v>359</v>
      </c>
    </row>
    <row r="23" spans="1:16" s="1" customFormat="1" ht="82.5" customHeight="1">
      <c r="A23" s="31" t="s">
        <v>5</v>
      </c>
      <c r="B23" s="32" t="s">
        <v>63</v>
      </c>
      <c r="C23" s="80" t="s">
        <v>162</v>
      </c>
      <c r="D23" s="120"/>
      <c r="E23" s="121"/>
      <c r="F23" s="122"/>
      <c r="G23" s="123"/>
      <c r="H23" s="44"/>
      <c r="I23" s="45"/>
      <c r="J23" s="85"/>
      <c r="K23" s="45"/>
      <c r="L23" s="45"/>
      <c r="M23" s="85"/>
      <c r="N23" s="45"/>
      <c r="O23" s="45"/>
      <c r="P23" s="65" t="s">
        <v>333</v>
      </c>
    </row>
    <row r="24" spans="1:16" s="1" customFormat="1" ht="69.75" customHeight="1">
      <c r="A24" s="31" t="s">
        <v>6</v>
      </c>
      <c r="B24" s="32" t="s">
        <v>156</v>
      </c>
      <c r="C24" s="437" t="s">
        <v>163</v>
      </c>
      <c r="D24" s="390">
        <f>D25</f>
        <v>3.15</v>
      </c>
      <c r="E24" s="365">
        <f aca="true" t="shared" si="5" ref="E24:O24">E25</f>
        <v>2.9</v>
      </c>
      <c r="F24" s="391">
        <f t="shared" si="5"/>
        <v>0.25</v>
      </c>
      <c r="G24" s="390">
        <f t="shared" si="5"/>
        <v>3.15</v>
      </c>
      <c r="H24" s="365">
        <f t="shared" si="5"/>
        <v>2.9</v>
      </c>
      <c r="I24" s="391">
        <f t="shared" si="5"/>
        <v>0.25</v>
      </c>
      <c r="J24" s="390">
        <f t="shared" si="5"/>
        <v>0</v>
      </c>
      <c r="K24" s="365">
        <f t="shared" si="5"/>
        <v>0</v>
      </c>
      <c r="L24" s="391">
        <f t="shared" si="5"/>
        <v>0</v>
      </c>
      <c r="M24" s="390">
        <f t="shared" si="5"/>
        <v>0</v>
      </c>
      <c r="N24" s="365">
        <f t="shared" si="5"/>
        <v>0</v>
      </c>
      <c r="O24" s="391">
        <f t="shared" si="5"/>
        <v>0</v>
      </c>
      <c r="P24" s="65" t="s">
        <v>321</v>
      </c>
    </row>
    <row r="25" spans="1:16" s="1" customFormat="1" ht="31.5" customHeight="1" thickBot="1">
      <c r="A25" s="13" t="s">
        <v>40</v>
      </c>
      <c r="B25" s="34" t="s">
        <v>320</v>
      </c>
      <c r="C25" s="435"/>
      <c r="D25" s="385">
        <v>3.15</v>
      </c>
      <c r="E25" s="386">
        <v>2.9</v>
      </c>
      <c r="F25" s="387">
        <v>0.25</v>
      </c>
      <c r="G25" s="388">
        <v>3.15</v>
      </c>
      <c r="H25" s="386">
        <v>2.9</v>
      </c>
      <c r="I25" s="389">
        <v>0.25</v>
      </c>
      <c r="J25" s="385">
        <v>0</v>
      </c>
      <c r="K25" s="386">
        <v>0</v>
      </c>
      <c r="L25" s="389">
        <v>0</v>
      </c>
      <c r="M25" s="385">
        <v>0</v>
      </c>
      <c r="N25" s="386">
        <v>0</v>
      </c>
      <c r="O25" s="389">
        <v>0</v>
      </c>
      <c r="P25" s="65" t="s">
        <v>274</v>
      </c>
    </row>
    <row r="26" spans="1:16" ht="16.5" customHeight="1" thickBot="1">
      <c r="A26" s="441" t="s">
        <v>7</v>
      </c>
      <c r="B26" s="442"/>
      <c r="C26" s="442"/>
      <c r="D26" s="442"/>
      <c r="E26" s="442"/>
      <c r="F26" s="442"/>
      <c r="G26" s="442"/>
      <c r="H26" s="442"/>
      <c r="I26" s="442"/>
      <c r="J26" s="442"/>
      <c r="K26" s="442"/>
      <c r="L26" s="442"/>
      <c r="M26" s="442"/>
      <c r="N26" s="442"/>
      <c r="O26" s="442"/>
      <c r="P26" s="443"/>
    </row>
    <row r="27" spans="1:16" s="3" customFormat="1" ht="13.5" thickBot="1">
      <c r="A27" s="95"/>
      <c r="B27" s="124" t="s">
        <v>0</v>
      </c>
      <c r="C27" s="125"/>
      <c r="D27" s="126">
        <f>D28+D32+D38</f>
        <v>69</v>
      </c>
      <c r="E27" s="126">
        <f aca="true" t="shared" si="6" ref="E27:O27">E28+E32+E38</f>
        <v>4.98</v>
      </c>
      <c r="F27" s="126">
        <f t="shared" si="6"/>
        <v>0.52</v>
      </c>
      <c r="G27" s="126">
        <f t="shared" si="6"/>
        <v>11.040000000000001</v>
      </c>
      <c r="H27" s="126">
        <f t="shared" si="6"/>
        <v>0.44</v>
      </c>
      <c r="I27" s="306">
        <f t="shared" si="6"/>
        <v>0.01</v>
      </c>
      <c r="J27" s="126">
        <f>J28+J32+J38</f>
        <v>4.3</v>
      </c>
      <c r="K27" s="306">
        <f>K28+K32+K38</f>
        <v>0</v>
      </c>
      <c r="L27" s="306">
        <f>L28+L32+L38</f>
        <v>0</v>
      </c>
      <c r="M27" s="126">
        <f t="shared" si="6"/>
        <v>4.3</v>
      </c>
      <c r="N27" s="306">
        <f t="shared" si="6"/>
        <v>0</v>
      </c>
      <c r="O27" s="306">
        <f t="shared" si="6"/>
        <v>0</v>
      </c>
      <c r="P27" s="128"/>
    </row>
    <row r="28" spans="1:16" s="6" customFormat="1" ht="29.25" customHeight="1">
      <c r="A28" s="129" t="s">
        <v>8</v>
      </c>
      <c r="B28" s="130" t="s">
        <v>64</v>
      </c>
      <c r="C28" s="434" t="s">
        <v>162</v>
      </c>
      <c r="D28" s="293">
        <f>D29</f>
        <v>59.4</v>
      </c>
      <c r="E28" s="131">
        <f aca="true" t="shared" si="7" ref="E28:O28">E29</f>
        <v>0</v>
      </c>
      <c r="F28" s="132">
        <f t="shared" si="7"/>
        <v>0</v>
      </c>
      <c r="G28" s="293">
        <f t="shared" si="7"/>
        <v>9.9</v>
      </c>
      <c r="H28" s="131">
        <f t="shared" si="7"/>
        <v>0</v>
      </c>
      <c r="I28" s="132">
        <f t="shared" si="7"/>
        <v>0</v>
      </c>
      <c r="J28" s="293">
        <f t="shared" si="7"/>
        <v>4.3</v>
      </c>
      <c r="K28" s="131">
        <f t="shared" si="7"/>
        <v>0</v>
      </c>
      <c r="L28" s="133">
        <f t="shared" si="7"/>
        <v>0</v>
      </c>
      <c r="M28" s="293">
        <f t="shared" si="7"/>
        <v>4.3</v>
      </c>
      <c r="N28" s="131">
        <f t="shared" si="7"/>
        <v>0</v>
      </c>
      <c r="O28" s="133">
        <f t="shared" si="7"/>
        <v>0</v>
      </c>
      <c r="P28" s="466" t="s">
        <v>313</v>
      </c>
    </row>
    <row r="29" spans="1:16" s="6" customFormat="1" ht="39.75" customHeight="1">
      <c r="A29" s="13" t="s">
        <v>111</v>
      </c>
      <c r="B29" s="34" t="s">
        <v>37</v>
      </c>
      <c r="C29" s="435"/>
      <c r="D29" s="13">
        <v>59.4</v>
      </c>
      <c r="E29" s="10">
        <v>0</v>
      </c>
      <c r="F29" s="42">
        <v>0</v>
      </c>
      <c r="G29" s="13">
        <v>9.9</v>
      </c>
      <c r="H29" s="10">
        <v>0</v>
      </c>
      <c r="I29" s="42">
        <v>0</v>
      </c>
      <c r="J29" s="144">
        <v>4.3</v>
      </c>
      <c r="K29" s="40">
        <v>0</v>
      </c>
      <c r="L29" s="42">
        <v>0</v>
      </c>
      <c r="M29" s="144">
        <v>4.3</v>
      </c>
      <c r="N29" s="40">
        <v>0</v>
      </c>
      <c r="O29" s="42">
        <v>0</v>
      </c>
      <c r="P29" s="467"/>
    </row>
    <row r="30" spans="1:16" s="6" customFormat="1" ht="53.25" customHeight="1">
      <c r="A30" s="31" t="s">
        <v>9</v>
      </c>
      <c r="B30" s="32" t="s">
        <v>65</v>
      </c>
      <c r="C30" s="435"/>
      <c r="D30" s="134"/>
      <c r="E30" s="135"/>
      <c r="F30" s="136"/>
      <c r="G30" s="134"/>
      <c r="H30" s="135"/>
      <c r="I30" s="136"/>
      <c r="J30" s="137"/>
      <c r="K30" s="138"/>
      <c r="L30" s="139"/>
      <c r="M30" s="137"/>
      <c r="N30" s="138"/>
      <c r="O30" s="139"/>
      <c r="P30" s="319" t="s">
        <v>311</v>
      </c>
    </row>
    <row r="31" spans="1:16" s="6" customFormat="1" ht="42" customHeight="1">
      <c r="A31" s="31" t="s">
        <v>11</v>
      </c>
      <c r="B31" s="32" t="s">
        <v>66</v>
      </c>
      <c r="C31" s="435"/>
      <c r="D31" s="31"/>
      <c r="E31" s="140"/>
      <c r="F31" s="139"/>
      <c r="G31" s="31"/>
      <c r="H31" s="140"/>
      <c r="I31" s="139"/>
      <c r="J31" s="141"/>
      <c r="K31" s="138"/>
      <c r="L31" s="139"/>
      <c r="M31" s="141"/>
      <c r="N31" s="138"/>
      <c r="O31" s="139"/>
      <c r="P31" s="319" t="s">
        <v>275</v>
      </c>
    </row>
    <row r="32" spans="1:16" s="6" customFormat="1" ht="30.75" customHeight="1">
      <c r="A32" s="31" t="s">
        <v>184</v>
      </c>
      <c r="B32" s="32" t="s">
        <v>67</v>
      </c>
      <c r="C32" s="435"/>
      <c r="D32" s="137">
        <f>D33</f>
        <v>4.1</v>
      </c>
      <c r="E32" s="140">
        <f aca="true" t="shared" si="8" ref="E32:O32">E33</f>
        <v>3.6</v>
      </c>
      <c r="F32" s="142">
        <f t="shared" si="8"/>
        <v>0.5</v>
      </c>
      <c r="G32" s="137">
        <f t="shared" si="8"/>
        <v>0</v>
      </c>
      <c r="H32" s="140">
        <f t="shared" si="8"/>
        <v>0</v>
      </c>
      <c r="I32" s="142">
        <f t="shared" si="8"/>
        <v>0</v>
      </c>
      <c r="J32" s="137">
        <f t="shared" si="8"/>
        <v>0</v>
      </c>
      <c r="K32" s="140">
        <f t="shared" si="8"/>
        <v>0</v>
      </c>
      <c r="L32" s="139">
        <f t="shared" si="8"/>
        <v>0</v>
      </c>
      <c r="M32" s="137">
        <f t="shared" si="8"/>
        <v>0</v>
      </c>
      <c r="N32" s="140">
        <f t="shared" si="8"/>
        <v>0</v>
      </c>
      <c r="O32" s="139">
        <f t="shared" si="8"/>
        <v>0</v>
      </c>
      <c r="P32" s="439" t="s">
        <v>314</v>
      </c>
    </row>
    <row r="33" spans="1:16" s="6" customFormat="1" ht="42" customHeight="1">
      <c r="A33" s="13" t="s">
        <v>185</v>
      </c>
      <c r="B33" s="143" t="s">
        <v>137</v>
      </c>
      <c r="C33" s="435"/>
      <c r="D33" s="144">
        <f>D34+D35</f>
        <v>4.1</v>
      </c>
      <c r="E33" s="10">
        <f aca="true" t="shared" si="9" ref="E33:N33">E34+E35</f>
        <v>3.6</v>
      </c>
      <c r="F33" s="12">
        <f t="shared" si="9"/>
        <v>0.5</v>
      </c>
      <c r="G33" s="144">
        <f t="shared" si="9"/>
        <v>0</v>
      </c>
      <c r="H33" s="10">
        <f t="shared" si="9"/>
        <v>0</v>
      </c>
      <c r="I33" s="12">
        <f t="shared" si="9"/>
        <v>0</v>
      </c>
      <c r="J33" s="144">
        <f>J34+J35</f>
        <v>0</v>
      </c>
      <c r="K33" s="10">
        <f>K34+K35</f>
        <v>0</v>
      </c>
      <c r="L33" s="42">
        <f>L34+L35</f>
        <v>0</v>
      </c>
      <c r="M33" s="144">
        <f t="shared" si="9"/>
        <v>0</v>
      </c>
      <c r="N33" s="10">
        <f t="shared" si="9"/>
        <v>0</v>
      </c>
      <c r="O33" s="42">
        <f>O34+O35</f>
        <v>0</v>
      </c>
      <c r="P33" s="447"/>
    </row>
    <row r="34" spans="1:16" s="6" customFormat="1" ht="12.75">
      <c r="A34" s="145" t="s">
        <v>186</v>
      </c>
      <c r="B34" s="146" t="s">
        <v>39</v>
      </c>
      <c r="C34" s="435"/>
      <c r="D34" s="147">
        <v>3.9</v>
      </c>
      <c r="E34" s="148">
        <v>3.6</v>
      </c>
      <c r="F34" s="149">
        <v>0.3</v>
      </c>
      <c r="G34" s="13">
        <v>0</v>
      </c>
      <c r="H34" s="10">
        <v>0</v>
      </c>
      <c r="I34" s="149">
        <v>0</v>
      </c>
      <c r="J34" s="144">
        <v>0</v>
      </c>
      <c r="K34" s="40">
        <v>0</v>
      </c>
      <c r="L34" s="42">
        <v>0</v>
      </c>
      <c r="M34" s="144">
        <v>0</v>
      </c>
      <c r="N34" s="40">
        <v>0</v>
      </c>
      <c r="O34" s="42">
        <v>0</v>
      </c>
      <c r="P34" s="447"/>
    </row>
    <row r="35" spans="1:16" s="6" customFormat="1" ht="30.75" customHeight="1">
      <c r="A35" s="147" t="s">
        <v>187</v>
      </c>
      <c r="B35" s="34" t="s">
        <v>54</v>
      </c>
      <c r="C35" s="435"/>
      <c r="D35" s="147">
        <v>0.2</v>
      </c>
      <c r="E35" s="148">
        <v>0</v>
      </c>
      <c r="F35" s="149">
        <v>0.2</v>
      </c>
      <c r="G35" s="13">
        <v>0</v>
      </c>
      <c r="H35" s="10">
        <v>0</v>
      </c>
      <c r="I35" s="149">
        <v>0</v>
      </c>
      <c r="J35" s="144">
        <v>0</v>
      </c>
      <c r="K35" s="40">
        <v>0</v>
      </c>
      <c r="L35" s="42">
        <v>0</v>
      </c>
      <c r="M35" s="144">
        <v>0</v>
      </c>
      <c r="N35" s="40">
        <v>0</v>
      </c>
      <c r="O35" s="42">
        <v>0</v>
      </c>
      <c r="P35" s="440"/>
    </row>
    <row r="36" spans="1:16" s="6" customFormat="1" ht="27" customHeight="1">
      <c r="A36" s="134" t="s">
        <v>188</v>
      </c>
      <c r="B36" s="150" t="s">
        <v>68</v>
      </c>
      <c r="C36" s="435"/>
      <c r="D36" s="134"/>
      <c r="E36" s="135"/>
      <c r="F36" s="136"/>
      <c r="G36" s="151"/>
      <c r="H36" s="135"/>
      <c r="I36" s="136"/>
      <c r="J36" s="152"/>
      <c r="K36" s="153"/>
      <c r="L36" s="136"/>
      <c r="M36" s="152"/>
      <c r="N36" s="153"/>
      <c r="O36" s="136"/>
      <c r="P36" s="439" t="s">
        <v>268</v>
      </c>
    </row>
    <row r="37" spans="1:16" s="6" customFormat="1" ht="42" customHeight="1">
      <c r="A37" s="147" t="s">
        <v>300</v>
      </c>
      <c r="B37" s="143" t="s">
        <v>41</v>
      </c>
      <c r="C37" s="435"/>
      <c r="D37" s="13"/>
      <c r="E37" s="10"/>
      <c r="F37" s="42"/>
      <c r="G37" s="13"/>
      <c r="H37" s="10"/>
      <c r="I37" s="42"/>
      <c r="J37" s="144"/>
      <c r="K37" s="40"/>
      <c r="L37" s="42"/>
      <c r="M37" s="144"/>
      <c r="N37" s="40"/>
      <c r="O37" s="42"/>
      <c r="P37" s="440"/>
    </row>
    <row r="38" spans="1:16" s="6" customFormat="1" ht="48" customHeight="1">
      <c r="A38" s="134" t="s">
        <v>189</v>
      </c>
      <c r="B38" s="150" t="s">
        <v>69</v>
      </c>
      <c r="C38" s="435"/>
      <c r="D38" s="31">
        <f>D39</f>
        <v>5.5</v>
      </c>
      <c r="E38" s="169">
        <f aca="true" t="shared" si="10" ref="E38:O38">E39</f>
        <v>1.38</v>
      </c>
      <c r="F38" s="139">
        <f t="shared" si="10"/>
        <v>0.02</v>
      </c>
      <c r="G38" s="170">
        <f t="shared" si="10"/>
        <v>1.14</v>
      </c>
      <c r="H38" s="169">
        <f t="shared" si="10"/>
        <v>0.44</v>
      </c>
      <c r="I38" s="139">
        <f t="shared" si="10"/>
        <v>0.01</v>
      </c>
      <c r="J38" s="142">
        <f t="shared" si="10"/>
        <v>0</v>
      </c>
      <c r="K38" s="140">
        <f t="shared" si="10"/>
        <v>0</v>
      </c>
      <c r="L38" s="139">
        <f t="shared" si="10"/>
        <v>0</v>
      </c>
      <c r="M38" s="142">
        <f t="shared" si="10"/>
        <v>0</v>
      </c>
      <c r="N38" s="140">
        <f t="shared" si="10"/>
        <v>0</v>
      </c>
      <c r="O38" s="139">
        <f t="shared" si="10"/>
        <v>0</v>
      </c>
      <c r="P38" s="439" t="s">
        <v>315</v>
      </c>
    </row>
    <row r="39" spans="1:16" s="6" customFormat="1" ht="66" customHeight="1">
      <c r="A39" s="147" t="s">
        <v>190</v>
      </c>
      <c r="B39" s="34" t="s">
        <v>52</v>
      </c>
      <c r="C39" s="435"/>
      <c r="D39" s="154">
        <v>5.5</v>
      </c>
      <c r="E39" s="252">
        <v>1.38</v>
      </c>
      <c r="F39" s="155">
        <v>0.02</v>
      </c>
      <c r="G39" s="70">
        <v>1.14</v>
      </c>
      <c r="H39" s="252">
        <v>0.44</v>
      </c>
      <c r="I39" s="155">
        <v>0.01</v>
      </c>
      <c r="J39" s="156">
        <v>0</v>
      </c>
      <c r="K39" s="157">
        <v>0</v>
      </c>
      <c r="L39" s="155">
        <v>0</v>
      </c>
      <c r="M39" s="156">
        <v>0</v>
      </c>
      <c r="N39" s="157">
        <v>0</v>
      </c>
      <c r="O39" s="155">
        <v>0</v>
      </c>
      <c r="P39" s="440"/>
    </row>
    <row r="40" spans="1:16" s="6" customFormat="1" ht="12.75">
      <c r="A40" s="31" t="s">
        <v>191</v>
      </c>
      <c r="B40" s="32" t="s">
        <v>70</v>
      </c>
      <c r="C40" s="436"/>
      <c r="D40" s="158" t="s">
        <v>121</v>
      </c>
      <c r="E40" s="159" t="s">
        <v>121</v>
      </c>
      <c r="F40" s="160" t="s">
        <v>121</v>
      </c>
      <c r="G40" s="158" t="s">
        <v>121</v>
      </c>
      <c r="H40" s="159" t="s">
        <v>121</v>
      </c>
      <c r="I40" s="160" t="s">
        <v>121</v>
      </c>
      <c r="J40" s="161" t="s">
        <v>121</v>
      </c>
      <c r="K40" s="162" t="s">
        <v>121</v>
      </c>
      <c r="L40" s="160" t="s">
        <v>121</v>
      </c>
      <c r="M40" s="161" t="s">
        <v>121</v>
      </c>
      <c r="N40" s="162" t="s">
        <v>121</v>
      </c>
      <c r="O40" s="160" t="s">
        <v>121</v>
      </c>
      <c r="P40" s="322"/>
    </row>
    <row r="41" spans="1:16" s="1" customFormat="1" ht="16.5" customHeight="1" thickBot="1">
      <c r="A41" s="463" t="s">
        <v>10</v>
      </c>
      <c r="B41" s="464"/>
      <c r="C41" s="464"/>
      <c r="D41" s="464"/>
      <c r="E41" s="464"/>
      <c r="F41" s="464"/>
      <c r="G41" s="464"/>
      <c r="H41" s="464"/>
      <c r="I41" s="464"/>
      <c r="J41" s="464"/>
      <c r="K41" s="464"/>
      <c r="L41" s="464"/>
      <c r="M41" s="464"/>
      <c r="N41" s="464"/>
      <c r="O41" s="464"/>
      <c r="P41" s="465"/>
    </row>
    <row r="42" spans="1:16" s="1" customFormat="1" ht="13.5" thickBot="1">
      <c r="A42" s="163"/>
      <c r="B42" s="164" t="s">
        <v>0</v>
      </c>
      <c r="C42" s="165"/>
      <c r="D42" s="166" t="s">
        <v>121</v>
      </c>
      <c r="E42" s="296" t="s">
        <v>121</v>
      </c>
      <c r="F42" s="297" t="s">
        <v>121</v>
      </c>
      <c r="G42" s="298" t="s">
        <v>121</v>
      </c>
      <c r="H42" s="296" t="s">
        <v>121</v>
      </c>
      <c r="I42" s="299" t="s">
        <v>121</v>
      </c>
      <c r="J42" s="300" t="s">
        <v>121</v>
      </c>
      <c r="K42" s="299" t="s">
        <v>121</v>
      </c>
      <c r="L42" s="297" t="s">
        <v>121</v>
      </c>
      <c r="M42" s="300" t="s">
        <v>121</v>
      </c>
      <c r="N42" s="299" t="s">
        <v>121</v>
      </c>
      <c r="O42" s="297" t="s">
        <v>121</v>
      </c>
      <c r="P42" s="64"/>
    </row>
    <row r="43" spans="1:16" s="1" customFormat="1" ht="21.75" customHeight="1">
      <c r="A43" s="129" t="s">
        <v>192</v>
      </c>
      <c r="B43" s="130" t="s">
        <v>71</v>
      </c>
      <c r="C43" s="434" t="s">
        <v>164</v>
      </c>
      <c r="D43" s="46"/>
      <c r="E43" s="47"/>
      <c r="F43" s="167"/>
      <c r="G43" s="88"/>
      <c r="H43" s="47"/>
      <c r="I43" s="168"/>
      <c r="J43" s="46"/>
      <c r="K43" s="47"/>
      <c r="L43" s="48"/>
      <c r="M43" s="46"/>
      <c r="N43" s="47"/>
      <c r="O43" s="48"/>
      <c r="P43" s="460" t="s">
        <v>324</v>
      </c>
    </row>
    <row r="44" spans="1:16" s="1" customFormat="1" ht="47.25" customHeight="1">
      <c r="A44" s="13" t="s">
        <v>304</v>
      </c>
      <c r="B44" s="143" t="s">
        <v>105</v>
      </c>
      <c r="C44" s="435"/>
      <c r="D44" s="16"/>
      <c r="E44" s="15"/>
      <c r="F44" s="17"/>
      <c r="G44" s="82"/>
      <c r="H44" s="7"/>
      <c r="I44" s="83"/>
      <c r="J44" s="8"/>
      <c r="K44" s="7"/>
      <c r="L44" s="30"/>
      <c r="M44" s="8"/>
      <c r="N44" s="7"/>
      <c r="O44" s="30"/>
      <c r="P44" s="440"/>
    </row>
    <row r="45" spans="1:16" s="1" customFormat="1" ht="90.75" customHeight="1">
      <c r="A45" s="31" t="s">
        <v>193</v>
      </c>
      <c r="B45" s="32" t="s">
        <v>72</v>
      </c>
      <c r="C45" s="435"/>
      <c r="D45" s="27"/>
      <c r="E45" s="169"/>
      <c r="F45" s="29"/>
      <c r="G45" s="170"/>
      <c r="H45" s="169"/>
      <c r="I45" s="173"/>
      <c r="J45" s="49"/>
      <c r="K45" s="28"/>
      <c r="L45" s="50"/>
      <c r="M45" s="49"/>
      <c r="N45" s="28"/>
      <c r="O45" s="50"/>
      <c r="P45" s="81" t="s">
        <v>330</v>
      </c>
    </row>
    <row r="46" spans="1:16" s="1" customFormat="1" ht="21.75" customHeight="1">
      <c r="A46" s="31" t="s">
        <v>194</v>
      </c>
      <c r="B46" s="32" t="s">
        <v>73</v>
      </c>
      <c r="C46" s="435"/>
      <c r="D46" s="27"/>
      <c r="E46" s="28"/>
      <c r="F46" s="29"/>
      <c r="G46" s="171"/>
      <c r="H46" s="28"/>
      <c r="I46" s="172"/>
      <c r="J46" s="49"/>
      <c r="K46" s="28"/>
      <c r="L46" s="50"/>
      <c r="M46" s="49"/>
      <c r="N46" s="28"/>
      <c r="O46" s="50"/>
      <c r="P46" s="439" t="s">
        <v>316</v>
      </c>
    </row>
    <row r="47" spans="1:16" s="1" customFormat="1" ht="61.5" customHeight="1">
      <c r="A47" s="13" t="s">
        <v>279</v>
      </c>
      <c r="B47" s="34" t="s">
        <v>122</v>
      </c>
      <c r="C47" s="435"/>
      <c r="D47" s="16"/>
      <c r="E47" s="7"/>
      <c r="F47" s="17"/>
      <c r="G47" s="82"/>
      <c r="H47" s="7"/>
      <c r="I47" s="83"/>
      <c r="J47" s="8"/>
      <c r="K47" s="7"/>
      <c r="L47" s="30"/>
      <c r="M47" s="8"/>
      <c r="N47" s="7"/>
      <c r="O47" s="30"/>
      <c r="P47" s="440"/>
    </row>
    <row r="48" spans="1:16" s="1" customFormat="1" ht="18.75" customHeight="1">
      <c r="A48" s="31" t="s">
        <v>195</v>
      </c>
      <c r="B48" s="32" t="s">
        <v>74</v>
      </c>
      <c r="C48" s="435"/>
      <c r="D48" s="27"/>
      <c r="E48" s="169"/>
      <c r="F48" s="29"/>
      <c r="G48" s="171"/>
      <c r="H48" s="28"/>
      <c r="I48" s="172"/>
      <c r="J48" s="49"/>
      <c r="K48" s="28"/>
      <c r="L48" s="50"/>
      <c r="M48" s="49"/>
      <c r="N48" s="28"/>
      <c r="O48" s="50"/>
      <c r="P48" s="439" t="s">
        <v>336</v>
      </c>
    </row>
    <row r="49" spans="1:16" s="1" customFormat="1" ht="19.5" customHeight="1">
      <c r="A49" s="13" t="s">
        <v>301</v>
      </c>
      <c r="B49" s="34" t="s">
        <v>106</v>
      </c>
      <c r="C49" s="435"/>
      <c r="D49" s="16"/>
      <c r="E49" s="15"/>
      <c r="F49" s="17"/>
      <c r="G49" s="12"/>
      <c r="H49" s="10"/>
      <c r="I49" s="40"/>
      <c r="J49" s="13"/>
      <c r="K49" s="10"/>
      <c r="L49" s="42"/>
      <c r="M49" s="13"/>
      <c r="N49" s="10"/>
      <c r="O49" s="42"/>
      <c r="P49" s="447"/>
    </row>
    <row r="50" spans="1:16" s="1" customFormat="1" ht="60" customHeight="1">
      <c r="A50" s="13" t="s">
        <v>305</v>
      </c>
      <c r="B50" s="34" t="s">
        <v>107</v>
      </c>
      <c r="C50" s="435"/>
      <c r="D50" s="16"/>
      <c r="E50" s="15"/>
      <c r="F50" s="17"/>
      <c r="G50" s="12"/>
      <c r="H50" s="10"/>
      <c r="I50" s="40"/>
      <c r="J50" s="13"/>
      <c r="K50" s="10"/>
      <c r="L50" s="42"/>
      <c r="M50" s="13"/>
      <c r="N50" s="10"/>
      <c r="O50" s="42"/>
      <c r="P50" s="447"/>
    </row>
    <row r="51" spans="1:16" s="1" customFormat="1" ht="20.25" customHeight="1">
      <c r="A51" s="13" t="s">
        <v>280</v>
      </c>
      <c r="B51" s="34" t="s">
        <v>108</v>
      </c>
      <c r="C51" s="435"/>
      <c r="D51" s="16"/>
      <c r="E51" s="7"/>
      <c r="F51" s="17"/>
      <c r="G51" s="12"/>
      <c r="H51" s="10"/>
      <c r="I51" s="40"/>
      <c r="J51" s="13"/>
      <c r="K51" s="10"/>
      <c r="L51" s="42"/>
      <c r="M51" s="13"/>
      <c r="N51" s="10"/>
      <c r="O51" s="42"/>
      <c r="P51" s="440"/>
    </row>
    <row r="52" spans="1:16" s="1" customFormat="1" ht="18.75" customHeight="1">
      <c r="A52" s="31" t="s">
        <v>196</v>
      </c>
      <c r="B52" s="32" t="s">
        <v>75</v>
      </c>
      <c r="C52" s="435"/>
      <c r="D52" s="31"/>
      <c r="E52" s="140"/>
      <c r="F52" s="139"/>
      <c r="G52" s="171"/>
      <c r="H52" s="28"/>
      <c r="I52" s="172"/>
      <c r="J52" s="49"/>
      <c r="K52" s="28"/>
      <c r="L52" s="50"/>
      <c r="M52" s="49"/>
      <c r="N52" s="28"/>
      <c r="O52" s="50"/>
      <c r="P52" s="439" t="s">
        <v>319</v>
      </c>
    </row>
    <row r="53" spans="1:16" s="1" customFormat="1" ht="24" customHeight="1">
      <c r="A53" s="13" t="s">
        <v>281</v>
      </c>
      <c r="B53" s="34" t="s">
        <v>109</v>
      </c>
      <c r="C53" s="435"/>
      <c r="D53" s="13"/>
      <c r="E53" s="10"/>
      <c r="F53" s="42"/>
      <c r="G53" s="82"/>
      <c r="H53" s="7"/>
      <c r="I53" s="83"/>
      <c r="J53" s="8"/>
      <c r="K53" s="7"/>
      <c r="L53" s="30"/>
      <c r="M53" s="8"/>
      <c r="N53" s="7"/>
      <c r="O53" s="30"/>
      <c r="P53" s="440"/>
    </row>
    <row r="54" spans="1:16" s="1" customFormat="1" ht="25.5">
      <c r="A54" s="31" t="s">
        <v>197</v>
      </c>
      <c r="B54" s="32" t="s">
        <v>175</v>
      </c>
      <c r="C54" s="435"/>
      <c r="D54" s="27"/>
      <c r="E54" s="140"/>
      <c r="F54" s="29"/>
      <c r="G54" s="170"/>
      <c r="H54" s="28"/>
      <c r="I54" s="173"/>
      <c r="J54" s="27"/>
      <c r="K54" s="28"/>
      <c r="L54" s="29"/>
      <c r="M54" s="27"/>
      <c r="N54" s="28"/>
      <c r="O54" s="29"/>
      <c r="P54" s="81"/>
    </row>
    <row r="55" spans="1:16" s="1" customFormat="1" ht="78" customHeight="1">
      <c r="A55" s="13" t="s">
        <v>276</v>
      </c>
      <c r="B55" s="34" t="s">
        <v>110</v>
      </c>
      <c r="C55" s="436"/>
      <c r="D55" s="16"/>
      <c r="E55" s="15"/>
      <c r="F55" s="17"/>
      <c r="G55" s="41"/>
      <c r="H55" s="83"/>
      <c r="I55" s="39"/>
      <c r="J55" s="16"/>
      <c r="K55" s="7"/>
      <c r="L55" s="17"/>
      <c r="M55" s="16"/>
      <c r="N55" s="7"/>
      <c r="O55" s="17"/>
      <c r="P55" s="81" t="s">
        <v>318</v>
      </c>
    </row>
    <row r="56" spans="1:16" s="1" customFormat="1" ht="93.75" customHeight="1">
      <c r="A56" s="13" t="s">
        <v>306</v>
      </c>
      <c r="B56" s="34" t="s">
        <v>127</v>
      </c>
      <c r="C56" s="437" t="s">
        <v>164</v>
      </c>
      <c r="D56" s="8"/>
      <c r="E56" s="7"/>
      <c r="F56" s="30"/>
      <c r="G56" s="41"/>
      <c r="H56" s="83"/>
      <c r="I56" s="83"/>
      <c r="J56" s="8"/>
      <c r="K56" s="7"/>
      <c r="L56" s="30"/>
      <c r="M56" s="8"/>
      <c r="N56" s="7"/>
      <c r="O56" s="30"/>
      <c r="P56" s="81" t="s">
        <v>317</v>
      </c>
    </row>
    <row r="57" spans="1:16" s="1" customFormat="1" ht="18.75" customHeight="1">
      <c r="A57" s="31" t="s">
        <v>198</v>
      </c>
      <c r="B57" s="32" t="s">
        <v>76</v>
      </c>
      <c r="C57" s="435"/>
      <c r="D57" s="31"/>
      <c r="E57" s="140"/>
      <c r="F57" s="139"/>
      <c r="G57" s="142"/>
      <c r="H57" s="140"/>
      <c r="I57" s="138"/>
      <c r="J57" s="31"/>
      <c r="K57" s="140"/>
      <c r="L57" s="139"/>
      <c r="M57" s="31"/>
      <c r="N57" s="140"/>
      <c r="O57" s="139"/>
      <c r="P57" s="439" t="s">
        <v>253</v>
      </c>
    </row>
    <row r="58" spans="1:16" s="1" customFormat="1" ht="39" customHeight="1">
      <c r="A58" s="13" t="s">
        <v>282</v>
      </c>
      <c r="B58" s="143" t="s">
        <v>123</v>
      </c>
      <c r="C58" s="436"/>
      <c r="D58" s="13"/>
      <c r="E58" s="10"/>
      <c r="F58" s="42"/>
      <c r="G58" s="12"/>
      <c r="H58" s="10"/>
      <c r="I58" s="40"/>
      <c r="J58" s="13"/>
      <c r="K58" s="10"/>
      <c r="L58" s="42"/>
      <c r="M58" s="13"/>
      <c r="N58" s="10"/>
      <c r="O58" s="42"/>
      <c r="P58" s="440"/>
    </row>
    <row r="59" spans="1:16" s="1" customFormat="1" ht="16.5" customHeight="1">
      <c r="A59" s="31" t="s">
        <v>199</v>
      </c>
      <c r="B59" s="32" t="s">
        <v>77</v>
      </c>
      <c r="C59" s="437" t="s">
        <v>165</v>
      </c>
      <c r="D59" s="23"/>
      <c r="E59" s="24"/>
      <c r="F59" s="26"/>
      <c r="G59" s="33"/>
      <c r="H59" s="24"/>
      <c r="I59" s="25"/>
      <c r="J59" s="43"/>
      <c r="K59" s="44"/>
      <c r="L59" s="90"/>
      <c r="M59" s="43"/>
      <c r="N59" s="44"/>
      <c r="O59" s="90"/>
      <c r="P59" s="439" t="s">
        <v>251</v>
      </c>
    </row>
    <row r="60" spans="1:16" s="1" customFormat="1" ht="29.25" customHeight="1">
      <c r="A60" s="13" t="s">
        <v>243</v>
      </c>
      <c r="B60" s="34" t="s">
        <v>112</v>
      </c>
      <c r="C60" s="435"/>
      <c r="D60" s="35"/>
      <c r="E60" s="36"/>
      <c r="F60" s="37"/>
      <c r="G60" s="38"/>
      <c r="H60" s="36"/>
      <c r="I60" s="106"/>
      <c r="J60" s="14"/>
      <c r="K60" s="11"/>
      <c r="L60" s="104"/>
      <c r="M60" s="14"/>
      <c r="N60" s="11"/>
      <c r="O60" s="104"/>
      <c r="P60" s="447"/>
    </row>
    <row r="61" spans="1:16" s="1" customFormat="1" ht="39.75" customHeight="1">
      <c r="A61" s="13" t="s">
        <v>244</v>
      </c>
      <c r="B61" s="34" t="s">
        <v>138</v>
      </c>
      <c r="C61" s="435"/>
      <c r="D61" s="35"/>
      <c r="E61" s="36"/>
      <c r="F61" s="37"/>
      <c r="G61" s="174"/>
      <c r="H61" s="11"/>
      <c r="I61" s="106"/>
      <c r="J61" s="14"/>
      <c r="K61" s="11"/>
      <c r="L61" s="104"/>
      <c r="M61" s="14"/>
      <c r="N61" s="11"/>
      <c r="O61" s="104"/>
      <c r="P61" s="447"/>
    </row>
    <row r="62" spans="1:16" s="1" customFormat="1" ht="53.25" customHeight="1">
      <c r="A62" s="13" t="s">
        <v>245</v>
      </c>
      <c r="B62" s="34" t="s">
        <v>139</v>
      </c>
      <c r="C62" s="435"/>
      <c r="D62" s="35"/>
      <c r="E62" s="36"/>
      <c r="F62" s="37"/>
      <c r="G62" s="174"/>
      <c r="H62" s="11"/>
      <c r="I62" s="106"/>
      <c r="J62" s="14"/>
      <c r="K62" s="11"/>
      <c r="L62" s="104"/>
      <c r="M62" s="14"/>
      <c r="N62" s="11"/>
      <c r="O62" s="104"/>
      <c r="P62" s="447"/>
    </row>
    <row r="63" spans="1:16" s="1" customFormat="1" ht="27" customHeight="1">
      <c r="A63" s="13" t="s">
        <v>246</v>
      </c>
      <c r="B63" s="34" t="s">
        <v>140</v>
      </c>
      <c r="C63" s="435"/>
      <c r="D63" s="35"/>
      <c r="E63" s="36"/>
      <c r="F63" s="37"/>
      <c r="G63" s="174"/>
      <c r="H63" s="11"/>
      <c r="I63" s="106"/>
      <c r="J63" s="14"/>
      <c r="K63" s="11"/>
      <c r="L63" s="104"/>
      <c r="M63" s="14"/>
      <c r="N63" s="11"/>
      <c r="O63" s="104"/>
      <c r="P63" s="447"/>
    </row>
    <row r="64" spans="1:16" s="1" customFormat="1" ht="52.5" customHeight="1">
      <c r="A64" s="13" t="s">
        <v>247</v>
      </c>
      <c r="B64" s="34" t="s">
        <v>252</v>
      </c>
      <c r="C64" s="435"/>
      <c r="D64" s="35"/>
      <c r="E64" s="36"/>
      <c r="F64" s="37"/>
      <c r="G64" s="174"/>
      <c r="H64" s="11"/>
      <c r="I64" s="106"/>
      <c r="J64" s="14"/>
      <c r="K64" s="11"/>
      <c r="L64" s="104"/>
      <c r="M64" s="14"/>
      <c r="N64" s="11"/>
      <c r="O64" s="104"/>
      <c r="P64" s="447"/>
    </row>
    <row r="65" spans="1:16" s="1" customFormat="1" ht="26.25" customHeight="1">
      <c r="A65" s="13" t="s">
        <v>248</v>
      </c>
      <c r="B65" s="34" t="s">
        <v>141</v>
      </c>
      <c r="C65" s="435"/>
      <c r="D65" s="35"/>
      <c r="E65" s="36"/>
      <c r="F65" s="37"/>
      <c r="G65" s="38"/>
      <c r="H65" s="36"/>
      <c r="I65" s="106"/>
      <c r="J65" s="14"/>
      <c r="K65" s="11"/>
      <c r="L65" s="104"/>
      <c r="M65" s="14"/>
      <c r="N65" s="11"/>
      <c r="O65" s="104"/>
      <c r="P65" s="447"/>
    </row>
    <row r="66" spans="1:16" s="1" customFormat="1" ht="25.5" customHeight="1">
      <c r="A66" s="13" t="s">
        <v>249</v>
      </c>
      <c r="B66" s="34" t="s">
        <v>143</v>
      </c>
      <c r="C66" s="435"/>
      <c r="D66" s="35"/>
      <c r="E66" s="11"/>
      <c r="F66" s="37"/>
      <c r="G66" s="38"/>
      <c r="H66" s="11"/>
      <c r="I66" s="106"/>
      <c r="J66" s="14"/>
      <c r="K66" s="11"/>
      <c r="L66" s="104"/>
      <c r="M66" s="14"/>
      <c r="N66" s="11"/>
      <c r="O66" s="104"/>
      <c r="P66" s="447"/>
    </row>
    <row r="67" spans="1:16" s="1" customFormat="1" ht="27.75" customHeight="1" thickBot="1">
      <c r="A67" s="51" t="s">
        <v>250</v>
      </c>
      <c r="B67" s="175" t="s">
        <v>277</v>
      </c>
      <c r="C67" s="438"/>
      <c r="D67" s="176"/>
      <c r="E67" s="56"/>
      <c r="F67" s="177"/>
      <c r="G67" s="178"/>
      <c r="H67" s="56"/>
      <c r="I67" s="179"/>
      <c r="J67" s="55"/>
      <c r="K67" s="56"/>
      <c r="L67" s="57"/>
      <c r="M67" s="55"/>
      <c r="N67" s="56"/>
      <c r="O67" s="57"/>
      <c r="P67" s="461"/>
    </row>
    <row r="68" spans="1:16" s="1" customFormat="1" ht="16.5" customHeight="1" thickBot="1">
      <c r="A68" s="441" t="s">
        <v>12</v>
      </c>
      <c r="B68" s="442"/>
      <c r="C68" s="442"/>
      <c r="D68" s="442"/>
      <c r="E68" s="442"/>
      <c r="F68" s="442"/>
      <c r="G68" s="442"/>
      <c r="H68" s="442"/>
      <c r="I68" s="442"/>
      <c r="J68" s="442"/>
      <c r="K68" s="442"/>
      <c r="L68" s="442"/>
      <c r="M68" s="442"/>
      <c r="N68" s="442"/>
      <c r="O68" s="442"/>
      <c r="P68" s="443"/>
    </row>
    <row r="69" spans="1:16" s="1" customFormat="1" ht="13.5" thickBot="1">
      <c r="A69" s="180"/>
      <c r="B69" s="97" t="s">
        <v>0</v>
      </c>
      <c r="C69" s="98"/>
      <c r="D69" s="315">
        <f>D71+D73</f>
        <v>50.449806620000004</v>
      </c>
      <c r="E69" s="315">
        <f aca="true" t="shared" si="11" ref="E69:O69">E71+E73</f>
        <v>49.29486622</v>
      </c>
      <c r="F69" s="315">
        <f t="shared" si="11"/>
        <v>1.00601815</v>
      </c>
      <c r="G69" s="166">
        <f t="shared" si="11"/>
        <v>2.97844492</v>
      </c>
      <c r="H69" s="315">
        <f t="shared" si="11"/>
        <v>2.77293222</v>
      </c>
      <c r="I69" s="315">
        <f t="shared" si="11"/>
        <v>0.05659045</v>
      </c>
      <c r="J69" s="315">
        <f>J71+J73</f>
        <v>2.97844492</v>
      </c>
      <c r="K69" s="315">
        <f>K71+K73</f>
        <v>2.77293222</v>
      </c>
      <c r="L69" s="315">
        <f>L71+L73</f>
        <v>0.05659045</v>
      </c>
      <c r="M69" s="315">
        <f t="shared" si="11"/>
        <v>2.97844492</v>
      </c>
      <c r="N69" s="315">
        <f t="shared" si="11"/>
        <v>2.77293222</v>
      </c>
      <c r="O69" s="315">
        <f t="shared" si="11"/>
        <v>0.05659045</v>
      </c>
      <c r="P69" s="64"/>
    </row>
    <row r="70" spans="1:16" s="1" customFormat="1" ht="132.75" customHeight="1">
      <c r="A70" s="129" t="s">
        <v>200</v>
      </c>
      <c r="B70" s="130" t="s">
        <v>78</v>
      </c>
      <c r="C70" s="320" t="s">
        <v>166</v>
      </c>
      <c r="D70" s="46"/>
      <c r="E70" s="47"/>
      <c r="F70" s="167"/>
      <c r="G70" s="46"/>
      <c r="H70" s="47"/>
      <c r="I70" s="167"/>
      <c r="J70" s="182"/>
      <c r="K70" s="183"/>
      <c r="L70" s="184"/>
      <c r="M70" s="182"/>
      <c r="N70" s="183"/>
      <c r="O70" s="184"/>
      <c r="P70" s="66" t="s">
        <v>273</v>
      </c>
    </row>
    <row r="71" spans="1:16" s="1" customFormat="1" ht="18" customHeight="1">
      <c r="A71" s="31" t="s">
        <v>201</v>
      </c>
      <c r="B71" s="32" t="s">
        <v>182</v>
      </c>
      <c r="C71" s="437" t="s">
        <v>166</v>
      </c>
      <c r="D71" s="360">
        <f aca="true" t="shared" si="12" ref="D71:O71">D72</f>
        <v>2.97844492</v>
      </c>
      <c r="E71" s="316">
        <f t="shared" si="12"/>
        <v>2.77293222</v>
      </c>
      <c r="F71" s="294">
        <f t="shared" si="12"/>
        <v>0.05659045</v>
      </c>
      <c r="G71" s="360">
        <f t="shared" si="12"/>
        <v>2.97844492</v>
      </c>
      <c r="H71" s="316">
        <f t="shared" si="12"/>
        <v>2.77293222</v>
      </c>
      <c r="I71" s="294">
        <f t="shared" si="12"/>
        <v>0.05659045</v>
      </c>
      <c r="J71" s="360">
        <f t="shared" si="12"/>
        <v>2.97844492</v>
      </c>
      <c r="K71" s="316">
        <f t="shared" si="12"/>
        <v>2.77293222</v>
      </c>
      <c r="L71" s="294">
        <f t="shared" si="12"/>
        <v>0.05659045</v>
      </c>
      <c r="M71" s="360">
        <f t="shared" si="12"/>
        <v>2.97844492</v>
      </c>
      <c r="N71" s="316">
        <f t="shared" si="12"/>
        <v>2.77293222</v>
      </c>
      <c r="O71" s="294">
        <f t="shared" si="12"/>
        <v>0.05659045</v>
      </c>
      <c r="P71" s="62"/>
    </row>
    <row r="72" spans="1:16" s="1" customFormat="1" ht="68.25" customHeight="1">
      <c r="A72" s="13" t="s">
        <v>202</v>
      </c>
      <c r="B72" s="34" t="s">
        <v>58</v>
      </c>
      <c r="C72" s="435"/>
      <c r="D72" s="118">
        <f>SUM(E72:F72)+0.14892225</f>
        <v>2.97844492</v>
      </c>
      <c r="E72" s="258">
        <v>2.77293222</v>
      </c>
      <c r="F72" s="261">
        <v>0.05659045</v>
      </c>
      <c r="G72" s="359">
        <f>SUM(H72:I72)+0.14892225</f>
        <v>2.97844492</v>
      </c>
      <c r="H72" s="118">
        <v>2.77293222</v>
      </c>
      <c r="I72" s="295">
        <v>0.05659045</v>
      </c>
      <c r="J72" s="359">
        <f>SUM(K72:L72)+0.14892225</f>
        <v>2.97844492</v>
      </c>
      <c r="K72" s="118">
        <v>2.77293222</v>
      </c>
      <c r="L72" s="295">
        <v>0.05659045</v>
      </c>
      <c r="M72" s="359">
        <f>SUM(N72:O72)+0.14892225</f>
        <v>2.97844492</v>
      </c>
      <c r="N72" s="118">
        <v>2.77293222</v>
      </c>
      <c r="O72" s="295">
        <v>0.05659045</v>
      </c>
      <c r="P72" s="289" t="s">
        <v>360</v>
      </c>
    </row>
    <row r="73" spans="1:16" s="1" customFormat="1" ht="33" customHeight="1">
      <c r="A73" s="31" t="s">
        <v>203</v>
      </c>
      <c r="B73" s="32" t="s">
        <v>79</v>
      </c>
      <c r="C73" s="435"/>
      <c r="D73" s="141">
        <f>D74</f>
        <v>47.4713617</v>
      </c>
      <c r="E73" s="169">
        <f aca="true" t="shared" si="13" ref="E73:O73">E74</f>
        <v>46.521934</v>
      </c>
      <c r="F73" s="170">
        <f t="shared" si="13"/>
        <v>0.9494277</v>
      </c>
      <c r="G73" s="74">
        <f t="shared" si="13"/>
        <v>0</v>
      </c>
      <c r="H73" s="28">
        <f t="shared" si="13"/>
        <v>0</v>
      </c>
      <c r="I73" s="171">
        <f t="shared" si="13"/>
        <v>0</v>
      </c>
      <c r="J73" s="74">
        <f t="shared" si="13"/>
        <v>0</v>
      </c>
      <c r="K73" s="28">
        <f t="shared" si="13"/>
        <v>0</v>
      </c>
      <c r="L73" s="171">
        <f t="shared" si="13"/>
        <v>0</v>
      </c>
      <c r="M73" s="74">
        <f t="shared" si="13"/>
        <v>0</v>
      </c>
      <c r="N73" s="28">
        <f t="shared" si="13"/>
        <v>0</v>
      </c>
      <c r="O73" s="171">
        <f t="shared" si="13"/>
        <v>0</v>
      </c>
      <c r="P73" s="62"/>
    </row>
    <row r="74" spans="1:16" s="1" customFormat="1" ht="66" customHeight="1" thickBot="1">
      <c r="A74" s="51" t="s">
        <v>240</v>
      </c>
      <c r="B74" s="34" t="s">
        <v>59</v>
      </c>
      <c r="C74" s="438"/>
      <c r="D74" s="36">
        <f>SUM(E74:F74)</f>
        <v>47.4713617</v>
      </c>
      <c r="E74" s="36">
        <v>46.521934</v>
      </c>
      <c r="F74" s="37">
        <v>0.9494277</v>
      </c>
      <c r="G74" s="82">
        <f>SUM(H74:I74)</f>
        <v>0</v>
      </c>
      <c r="H74" s="7">
        <v>0</v>
      </c>
      <c r="I74" s="30">
        <v>0</v>
      </c>
      <c r="J74" s="82">
        <f>SUM(K74:L74)</f>
        <v>0</v>
      </c>
      <c r="K74" s="7">
        <v>0</v>
      </c>
      <c r="L74" s="30">
        <v>0</v>
      </c>
      <c r="M74" s="82">
        <f>SUM(N74:O74)</f>
        <v>0</v>
      </c>
      <c r="N74" s="7">
        <v>0</v>
      </c>
      <c r="O74" s="30">
        <v>0</v>
      </c>
      <c r="P74" s="289" t="s">
        <v>329</v>
      </c>
    </row>
    <row r="75" spans="1:16" s="1" customFormat="1" ht="16.5" customHeight="1" thickBot="1">
      <c r="A75" s="441" t="s">
        <v>13</v>
      </c>
      <c r="B75" s="442"/>
      <c r="C75" s="442"/>
      <c r="D75" s="442"/>
      <c r="E75" s="442"/>
      <c r="F75" s="442"/>
      <c r="G75" s="442"/>
      <c r="H75" s="442"/>
      <c r="I75" s="442"/>
      <c r="J75" s="442"/>
      <c r="K75" s="442"/>
      <c r="L75" s="442"/>
      <c r="M75" s="442"/>
      <c r="N75" s="442"/>
      <c r="O75" s="442"/>
      <c r="P75" s="443"/>
    </row>
    <row r="76" spans="1:16" s="1" customFormat="1" ht="13.5" thickBot="1">
      <c r="A76" s="185"/>
      <c r="B76" s="124" t="s">
        <v>0</v>
      </c>
      <c r="C76" s="125"/>
      <c r="D76" s="126">
        <f aca="true" t="shared" si="14" ref="D76:O76">D77+D81</f>
        <v>85.4</v>
      </c>
      <c r="E76" s="126">
        <f t="shared" si="14"/>
        <v>82.124</v>
      </c>
      <c r="F76" s="126">
        <f t="shared" si="14"/>
        <v>1.676</v>
      </c>
      <c r="G76" s="127">
        <f t="shared" si="14"/>
        <v>0</v>
      </c>
      <c r="H76" s="127">
        <f t="shared" si="14"/>
        <v>0</v>
      </c>
      <c r="I76" s="127">
        <f t="shared" si="14"/>
        <v>0</v>
      </c>
      <c r="J76" s="127">
        <f>J77+J81</f>
        <v>0</v>
      </c>
      <c r="K76" s="127">
        <f>K77+K81</f>
        <v>0</v>
      </c>
      <c r="L76" s="127">
        <f>L77+L81</f>
        <v>0</v>
      </c>
      <c r="M76" s="127">
        <f t="shared" si="14"/>
        <v>0</v>
      </c>
      <c r="N76" s="127">
        <f t="shared" si="14"/>
        <v>0</v>
      </c>
      <c r="O76" s="127">
        <f t="shared" si="14"/>
        <v>0</v>
      </c>
      <c r="P76" s="186"/>
    </row>
    <row r="77" spans="1:16" s="1" customFormat="1" ht="23.25" customHeight="1">
      <c r="A77" s="129" t="s">
        <v>204</v>
      </c>
      <c r="B77" s="130" t="s">
        <v>80</v>
      </c>
      <c r="C77" s="434" t="s">
        <v>167</v>
      </c>
      <c r="D77" s="112">
        <f>D78</f>
        <v>15.4</v>
      </c>
      <c r="E77" s="102">
        <f aca="true" t="shared" si="15" ref="E77:O77">E78</f>
        <v>13.524</v>
      </c>
      <c r="F77" s="113">
        <f t="shared" si="15"/>
        <v>0.276</v>
      </c>
      <c r="G77" s="182">
        <f t="shared" si="15"/>
        <v>0</v>
      </c>
      <c r="H77" s="192">
        <f t="shared" si="15"/>
        <v>0</v>
      </c>
      <c r="I77" s="193">
        <f t="shared" si="15"/>
        <v>0</v>
      </c>
      <c r="J77" s="182">
        <f t="shared" si="15"/>
        <v>0</v>
      </c>
      <c r="K77" s="192">
        <f t="shared" si="15"/>
        <v>0</v>
      </c>
      <c r="L77" s="193">
        <f t="shared" si="15"/>
        <v>0</v>
      </c>
      <c r="M77" s="182">
        <f t="shared" si="15"/>
        <v>0</v>
      </c>
      <c r="N77" s="192">
        <f t="shared" si="15"/>
        <v>0</v>
      </c>
      <c r="O77" s="193">
        <f t="shared" si="15"/>
        <v>0</v>
      </c>
      <c r="P77" s="62"/>
    </row>
    <row r="78" spans="1:16" s="1" customFormat="1" ht="30.75" customHeight="1">
      <c r="A78" s="13" t="s">
        <v>307</v>
      </c>
      <c r="B78" s="34" t="s">
        <v>60</v>
      </c>
      <c r="C78" s="435"/>
      <c r="D78" s="35">
        <v>15.4</v>
      </c>
      <c r="E78" s="36">
        <v>13.524</v>
      </c>
      <c r="F78" s="37">
        <v>0.276</v>
      </c>
      <c r="G78" s="77">
        <v>0</v>
      </c>
      <c r="H78" s="7">
        <v>0</v>
      </c>
      <c r="I78" s="82">
        <v>0</v>
      </c>
      <c r="J78" s="77">
        <v>0</v>
      </c>
      <c r="K78" s="7">
        <v>0</v>
      </c>
      <c r="L78" s="82">
        <v>0</v>
      </c>
      <c r="M78" s="77">
        <v>0</v>
      </c>
      <c r="N78" s="7">
        <v>0</v>
      </c>
      <c r="O78" s="82">
        <v>0</v>
      </c>
      <c r="P78" s="65" t="s">
        <v>181</v>
      </c>
    </row>
    <row r="79" spans="1:16" s="1" customFormat="1" ht="104.25" customHeight="1">
      <c r="A79" s="31" t="s">
        <v>205</v>
      </c>
      <c r="B79" s="317" t="s">
        <v>124</v>
      </c>
      <c r="C79" s="93" t="s">
        <v>168</v>
      </c>
      <c r="D79" s="27" t="s">
        <v>121</v>
      </c>
      <c r="E79" s="169" t="s">
        <v>121</v>
      </c>
      <c r="F79" s="29" t="s">
        <v>121</v>
      </c>
      <c r="G79" s="27" t="s">
        <v>121</v>
      </c>
      <c r="H79" s="44" t="s">
        <v>121</v>
      </c>
      <c r="I79" s="29" t="s">
        <v>121</v>
      </c>
      <c r="J79" s="85" t="s">
        <v>121</v>
      </c>
      <c r="K79" s="45" t="s">
        <v>121</v>
      </c>
      <c r="L79" s="90" t="s">
        <v>121</v>
      </c>
      <c r="M79" s="85" t="s">
        <v>121</v>
      </c>
      <c r="N79" s="45" t="s">
        <v>121</v>
      </c>
      <c r="O79" s="90" t="s">
        <v>121</v>
      </c>
      <c r="P79" s="62"/>
    </row>
    <row r="80" spans="1:16" s="1" customFormat="1" ht="67.5" customHeight="1">
      <c r="A80" s="31" t="s">
        <v>206</v>
      </c>
      <c r="B80" s="32" t="s">
        <v>81</v>
      </c>
      <c r="C80" s="437" t="s">
        <v>166</v>
      </c>
      <c r="D80" s="301"/>
      <c r="E80" s="189"/>
      <c r="F80" s="302"/>
      <c r="G80" s="301"/>
      <c r="H80" s="189"/>
      <c r="I80" s="302"/>
      <c r="J80" s="303"/>
      <c r="K80" s="304"/>
      <c r="L80" s="305"/>
      <c r="M80" s="303"/>
      <c r="N80" s="304"/>
      <c r="O80" s="305"/>
      <c r="P80" s="34" t="s">
        <v>322</v>
      </c>
    </row>
    <row r="81" spans="1:16" s="1" customFormat="1" ht="24.75" customHeight="1">
      <c r="A81" s="31" t="s">
        <v>207</v>
      </c>
      <c r="B81" s="32" t="s">
        <v>82</v>
      </c>
      <c r="C81" s="435"/>
      <c r="D81" s="84">
        <f>D82</f>
        <v>70</v>
      </c>
      <c r="E81" s="24">
        <f aca="true" t="shared" si="16" ref="E81:O81">E82</f>
        <v>68.6</v>
      </c>
      <c r="F81" s="33">
        <f t="shared" si="16"/>
        <v>1.4</v>
      </c>
      <c r="G81" s="74">
        <f t="shared" si="16"/>
        <v>0</v>
      </c>
      <c r="H81" s="28">
        <f t="shared" si="16"/>
        <v>0</v>
      </c>
      <c r="I81" s="171">
        <f t="shared" si="16"/>
        <v>0</v>
      </c>
      <c r="J81" s="74">
        <f t="shared" si="16"/>
        <v>0</v>
      </c>
      <c r="K81" s="28">
        <f t="shared" si="16"/>
        <v>0</v>
      </c>
      <c r="L81" s="171">
        <f t="shared" si="16"/>
        <v>0</v>
      </c>
      <c r="M81" s="74">
        <f t="shared" si="16"/>
        <v>0</v>
      </c>
      <c r="N81" s="28">
        <f t="shared" si="16"/>
        <v>0</v>
      </c>
      <c r="O81" s="171">
        <f t="shared" si="16"/>
        <v>0</v>
      </c>
      <c r="P81" s="62"/>
    </row>
    <row r="82" spans="1:16" s="1" customFormat="1" ht="52.5" customHeight="1">
      <c r="A82" s="13" t="s">
        <v>302</v>
      </c>
      <c r="B82" s="92" t="s">
        <v>113</v>
      </c>
      <c r="C82" s="436"/>
      <c r="D82" s="36">
        <f>SUM(E82:F82)</f>
        <v>70</v>
      </c>
      <c r="E82" s="36">
        <v>68.6</v>
      </c>
      <c r="F82" s="37">
        <v>1.4</v>
      </c>
      <c r="G82" s="82">
        <f>SUM(H82:I82)</f>
        <v>0</v>
      </c>
      <c r="H82" s="7">
        <v>0</v>
      </c>
      <c r="I82" s="30">
        <v>0</v>
      </c>
      <c r="J82" s="82">
        <f>SUM(K82:L82)</f>
        <v>0</v>
      </c>
      <c r="K82" s="7">
        <v>0</v>
      </c>
      <c r="L82" s="30">
        <v>0</v>
      </c>
      <c r="M82" s="82">
        <f>SUM(N82:O82)</f>
        <v>0</v>
      </c>
      <c r="N82" s="7">
        <v>0</v>
      </c>
      <c r="O82" s="30">
        <v>0</v>
      </c>
      <c r="P82" s="34" t="s">
        <v>334</v>
      </c>
    </row>
    <row r="83" spans="1:16" s="1" customFormat="1" ht="21.75" customHeight="1">
      <c r="A83" s="31" t="s">
        <v>208</v>
      </c>
      <c r="B83" s="32" t="s">
        <v>83</v>
      </c>
      <c r="C83" s="437" t="s">
        <v>167</v>
      </c>
      <c r="D83" s="27" t="s">
        <v>121</v>
      </c>
      <c r="E83" s="169" t="s">
        <v>121</v>
      </c>
      <c r="F83" s="50" t="s">
        <v>121</v>
      </c>
      <c r="G83" s="27" t="s">
        <v>121</v>
      </c>
      <c r="H83" s="169" t="s">
        <v>121</v>
      </c>
      <c r="I83" s="50" t="s">
        <v>121</v>
      </c>
      <c r="J83" s="84" t="s">
        <v>121</v>
      </c>
      <c r="K83" s="25" t="s">
        <v>121</v>
      </c>
      <c r="L83" s="90" t="s">
        <v>121</v>
      </c>
      <c r="M83" s="84" t="s">
        <v>121</v>
      </c>
      <c r="N83" s="25" t="s">
        <v>121</v>
      </c>
      <c r="O83" s="90" t="s">
        <v>121</v>
      </c>
      <c r="P83" s="62"/>
    </row>
    <row r="84" spans="1:16" s="1" customFormat="1" ht="21.75" customHeight="1" thickBot="1">
      <c r="A84" s="31" t="s">
        <v>209</v>
      </c>
      <c r="B84" s="32" t="s">
        <v>239</v>
      </c>
      <c r="C84" s="436"/>
      <c r="D84" s="27" t="s">
        <v>121</v>
      </c>
      <c r="E84" s="169" t="s">
        <v>121</v>
      </c>
      <c r="F84" s="29" t="s">
        <v>121</v>
      </c>
      <c r="G84" s="49" t="s">
        <v>121</v>
      </c>
      <c r="H84" s="28" t="s">
        <v>121</v>
      </c>
      <c r="I84" s="50" t="s">
        <v>121</v>
      </c>
      <c r="J84" s="85" t="s">
        <v>121</v>
      </c>
      <c r="K84" s="45" t="s">
        <v>121</v>
      </c>
      <c r="L84" s="90" t="s">
        <v>121</v>
      </c>
      <c r="M84" s="85" t="s">
        <v>121</v>
      </c>
      <c r="N84" s="45" t="s">
        <v>121</v>
      </c>
      <c r="O84" s="90" t="s">
        <v>121</v>
      </c>
      <c r="P84" s="62"/>
    </row>
    <row r="85" spans="1:16" s="1" customFormat="1" ht="16.5" customHeight="1" thickBot="1">
      <c r="A85" s="441" t="s">
        <v>14</v>
      </c>
      <c r="B85" s="442"/>
      <c r="C85" s="455"/>
      <c r="D85" s="442"/>
      <c r="E85" s="442"/>
      <c r="F85" s="442"/>
      <c r="G85" s="442"/>
      <c r="H85" s="442"/>
      <c r="I85" s="442"/>
      <c r="J85" s="442"/>
      <c r="K85" s="442"/>
      <c r="L85" s="442"/>
      <c r="M85" s="442"/>
      <c r="N85" s="442"/>
      <c r="O85" s="442"/>
      <c r="P85" s="443"/>
    </row>
    <row r="86" spans="1:16" s="1" customFormat="1" ht="13.5" thickBot="1">
      <c r="A86" s="180"/>
      <c r="B86" s="190" t="s">
        <v>0</v>
      </c>
      <c r="C86" s="164"/>
      <c r="D86" s="166">
        <f>D87</f>
        <v>888.1151602799999</v>
      </c>
      <c r="E86" s="166">
        <f aca="true" t="shared" si="17" ref="E86:O86">E87</f>
        <v>791.8852999999999</v>
      </c>
      <c r="F86" s="166">
        <f t="shared" si="17"/>
        <v>96.22986028</v>
      </c>
      <c r="G86" s="315">
        <f t="shared" si="17"/>
        <v>42.61</v>
      </c>
      <c r="H86" s="315">
        <f t="shared" si="17"/>
        <v>0</v>
      </c>
      <c r="I86" s="315">
        <f t="shared" si="17"/>
        <v>42.61</v>
      </c>
      <c r="J86" s="315">
        <f t="shared" si="17"/>
        <v>42.60798655</v>
      </c>
      <c r="K86" s="315">
        <f t="shared" si="17"/>
        <v>0</v>
      </c>
      <c r="L86" s="315">
        <f t="shared" si="17"/>
        <v>42.60798655</v>
      </c>
      <c r="M86" s="315">
        <f t="shared" si="17"/>
        <v>42.60798655</v>
      </c>
      <c r="N86" s="315">
        <f t="shared" si="17"/>
        <v>0</v>
      </c>
      <c r="O86" s="315">
        <f t="shared" si="17"/>
        <v>42.60798655</v>
      </c>
      <c r="P86" s="64"/>
    </row>
    <row r="87" spans="1:16" s="1" customFormat="1" ht="13.5" customHeight="1">
      <c r="A87" s="129" t="s">
        <v>210</v>
      </c>
      <c r="B87" s="191" t="s">
        <v>146</v>
      </c>
      <c r="C87" s="434" t="s">
        <v>169</v>
      </c>
      <c r="D87" s="73">
        <f>D88+D91</f>
        <v>888.1151602799999</v>
      </c>
      <c r="E87" s="76">
        <f aca="true" t="shared" si="18" ref="E87:O87">E88+E91</f>
        <v>791.8852999999999</v>
      </c>
      <c r="F87" s="88">
        <f t="shared" si="18"/>
        <v>96.22986028</v>
      </c>
      <c r="G87" s="254">
        <f t="shared" si="18"/>
        <v>42.61</v>
      </c>
      <c r="H87" s="352">
        <f t="shared" si="18"/>
        <v>0</v>
      </c>
      <c r="I87" s="355">
        <f t="shared" si="18"/>
        <v>42.61</v>
      </c>
      <c r="J87" s="254">
        <f>J88+J91</f>
        <v>42.60798655</v>
      </c>
      <c r="K87" s="352">
        <f>K88+K91</f>
        <v>0</v>
      </c>
      <c r="L87" s="355">
        <f>L88+L91</f>
        <v>42.60798655</v>
      </c>
      <c r="M87" s="254">
        <f t="shared" si="18"/>
        <v>42.60798655</v>
      </c>
      <c r="N87" s="352">
        <f t="shared" si="18"/>
        <v>0</v>
      </c>
      <c r="O87" s="355">
        <f t="shared" si="18"/>
        <v>42.60798655</v>
      </c>
      <c r="P87" s="61"/>
    </row>
    <row r="88" spans="1:16" s="1" customFormat="1" ht="91.5" customHeight="1">
      <c r="A88" s="13" t="s">
        <v>211</v>
      </c>
      <c r="B88" s="197" t="s">
        <v>335</v>
      </c>
      <c r="C88" s="435"/>
      <c r="D88" s="16">
        <f>F88+E88</f>
        <v>96.22986028</v>
      </c>
      <c r="E88" s="7">
        <v>0</v>
      </c>
      <c r="F88" s="17">
        <f>I88+53.61986028</f>
        <v>96.22986028</v>
      </c>
      <c r="G88" s="260">
        <f>H88+I88</f>
        <v>42.61</v>
      </c>
      <c r="H88" s="258">
        <v>0</v>
      </c>
      <c r="I88" s="261">
        <v>42.61</v>
      </c>
      <c r="J88" s="260">
        <f>K88+L88</f>
        <v>42.60798655</v>
      </c>
      <c r="K88" s="356">
        <v>0</v>
      </c>
      <c r="L88" s="357">
        <v>42.60798655</v>
      </c>
      <c r="M88" s="260">
        <f>N88+O88</f>
        <v>42.60798655</v>
      </c>
      <c r="N88" s="356">
        <v>0</v>
      </c>
      <c r="O88" s="357">
        <v>42.60798655</v>
      </c>
      <c r="P88" s="289" t="s">
        <v>353</v>
      </c>
    </row>
    <row r="89" spans="1:16" s="1" customFormat="1" ht="27.75" customHeight="1">
      <c r="A89" s="13" t="s">
        <v>241</v>
      </c>
      <c r="B89" s="197" t="s">
        <v>136</v>
      </c>
      <c r="C89" s="435"/>
      <c r="D89" s="16"/>
      <c r="E89" s="15"/>
      <c r="F89" s="17"/>
      <c r="G89" s="16"/>
      <c r="H89" s="15"/>
      <c r="I89" s="17"/>
      <c r="J89" s="8"/>
      <c r="K89" s="7"/>
      <c r="L89" s="30"/>
      <c r="M89" s="8"/>
      <c r="N89" s="7"/>
      <c r="O89" s="30"/>
      <c r="P89" s="343"/>
    </row>
    <row r="90" spans="1:16" s="1" customFormat="1" ht="15.75" customHeight="1">
      <c r="A90" s="147" t="s">
        <v>303</v>
      </c>
      <c r="B90" s="198" t="s">
        <v>135</v>
      </c>
      <c r="C90" s="435"/>
      <c r="D90" s="18"/>
      <c r="E90" s="20"/>
      <c r="F90" s="21"/>
      <c r="G90" s="18"/>
      <c r="H90" s="22"/>
      <c r="I90" s="21"/>
      <c r="J90" s="8"/>
      <c r="K90" s="7"/>
      <c r="L90" s="30"/>
      <c r="M90" s="8"/>
      <c r="N90" s="7"/>
      <c r="O90" s="30"/>
      <c r="P90" s="343"/>
    </row>
    <row r="91" spans="1:16" s="1" customFormat="1" ht="69" customHeight="1">
      <c r="A91" s="147"/>
      <c r="B91" s="197" t="s">
        <v>134</v>
      </c>
      <c r="C91" s="435"/>
      <c r="D91" s="18">
        <f>E91+F91</f>
        <v>791.8852999999999</v>
      </c>
      <c r="E91" s="15">
        <f>60.1+138.535+156.258432+201.78+109.575102+77.528766+48.108</f>
        <v>791.8852999999999</v>
      </c>
      <c r="F91" s="79">
        <v>0</v>
      </c>
      <c r="G91" s="19">
        <v>0</v>
      </c>
      <c r="H91" s="20">
        <v>0</v>
      </c>
      <c r="I91" s="21">
        <v>0</v>
      </c>
      <c r="J91" s="8">
        <v>0</v>
      </c>
      <c r="K91" s="7">
        <v>0</v>
      </c>
      <c r="L91" s="30">
        <v>0</v>
      </c>
      <c r="M91" s="8">
        <v>0</v>
      </c>
      <c r="N91" s="7">
        <v>0</v>
      </c>
      <c r="O91" s="30">
        <v>0</v>
      </c>
      <c r="P91" s="289" t="s">
        <v>328</v>
      </c>
    </row>
    <row r="92" spans="1:16" s="1" customFormat="1" ht="12.75">
      <c r="A92" s="31" t="s">
        <v>212</v>
      </c>
      <c r="B92" s="199" t="s">
        <v>145</v>
      </c>
      <c r="C92" s="435"/>
      <c r="D92" s="27" t="s">
        <v>121</v>
      </c>
      <c r="E92" s="28" t="s">
        <v>121</v>
      </c>
      <c r="F92" s="29" t="s">
        <v>121</v>
      </c>
      <c r="G92" s="27" t="s">
        <v>121</v>
      </c>
      <c r="H92" s="28" t="s">
        <v>121</v>
      </c>
      <c r="I92" s="29" t="s">
        <v>121</v>
      </c>
      <c r="J92" s="49" t="s">
        <v>121</v>
      </c>
      <c r="K92" s="28" t="s">
        <v>121</v>
      </c>
      <c r="L92" s="50" t="s">
        <v>121</v>
      </c>
      <c r="M92" s="49" t="s">
        <v>121</v>
      </c>
      <c r="N92" s="28" t="s">
        <v>121</v>
      </c>
      <c r="O92" s="50" t="s">
        <v>121</v>
      </c>
      <c r="P92" s="62"/>
    </row>
    <row r="93" spans="1:16" s="1" customFormat="1" ht="12.75" customHeight="1">
      <c r="A93" s="31" t="s">
        <v>213</v>
      </c>
      <c r="B93" s="199" t="s">
        <v>155</v>
      </c>
      <c r="C93" s="435"/>
      <c r="D93" s="27"/>
      <c r="E93" s="169"/>
      <c r="F93" s="29"/>
      <c r="G93" s="27"/>
      <c r="H93" s="28"/>
      <c r="I93" s="29"/>
      <c r="J93" s="200"/>
      <c r="K93" s="28"/>
      <c r="L93" s="201"/>
      <c r="M93" s="200"/>
      <c r="N93" s="28"/>
      <c r="O93" s="201"/>
      <c r="P93" s="444" t="s">
        <v>323</v>
      </c>
    </row>
    <row r="94" spans="1:16" s="1" customFormat="1" ht="40.5" customHeight="1" thickBot="1">
      <c r="A94" s="202" t="s">
        <v>308</v>
      </c>
      <c r="B94" s="203" t="s">
        <v>147</v>
      </c>
      <c r="C94" s="438"/>
      <c r="D94" s="204"/>
      <c r="E94" s="205"/>
      <c r="F94" s="206"/>
      <c r="G94" s="204"/>
      <c r="H94" s="9"/>
      <c r="I94" s="206"/>
      <c r="J94" s="207"/>
      <c r="K94" s="9"/>
      <c r="L94" s="208"/>
      <c r="M94" s="207"/>
      <c r="N94" s="9"/>
      <c r="O94" s="208"/>
      <c r="P94" s="462"/>
    </row>
    <row r="95" spans="1:16" s="1" customFormat="1" ht="16.5" customHeight="1" thickBot="1">
      <c r="A95" s="441" t="s">
        <v>15</v>
      </c>
      <c r="B95" s="442"/>
      <c r="C95" s="442"/>
      <c r="D95" s="442"/>
      <c r="E95" s="442"/>
      <c r="F95" s="442"/>
      <c r="G95" s="442"/>
      <c r="H95" s="442"/>
      <c r="I95" s="442"/>
      <c r="J95" s="442"/>
      <c r="K95" s="442"/>
      <c r="L95" s="442"/>
      <c r="M95" s="442"/>
      <c r="N95" s="442"/>
      <c r="O95" s="442"/>
      <c r="P95" s="443"/>
    </row>
    <row r="96" spans="1:16" s="4" customFormat="1" ht="13.5" customHeight="1" thickBot="1">
      <c r="A96" s="180"/>
      <c r="B96" s="97" t="s">
        <v>0</v>
      </c>
      <c r="C96" s="98"/>
      <c r="D96" s="58" t="s">
        <v>121</v>
      </c>
      <c r="E96" s="59" t="s">
        <v>121</v>
      </c>
      <c r="F96" s="60" t="s">
        <v>121</v>
      </c>
      <c r="G96" s="209" t="s">
        <v>121</v>
      </c>
      <c r="H96" s="210" t="s">
        <v>121</v>
      </c>
      <c r="I96" s="211" t="s">
        <v>121</v>
      </c>
      <c r="J96" s="212" t="s">
        <v>121</v>
      </c>
      <c r="K96" s="213" t="s">
        <v>121</v>
      </c>
      <c r="L96" s="211" t="s">
        <v>121</v>
      </c>
      <c r="M96" s="212" t="s">
        <v>121</v>
      </c>
      <c r="N96" s="213" t="s">
        <v>121</v>
      </c>
      <c r="O96" s="211" t="s">
        <v>121</v>
      </c>
      <c r="P96" s="64"/>
    </row>
    <row r="97" spans="1:16" s="1" customFormat="1" ht="48" customHeight="1">
      <c r="A97" s="129" t="s">
        <v>214</v>
      </c>
      <c r="B97" s="130" t="s">
        <v>85</v>
      </c>
      <c r="C97" s="434" t="s">
        <v>170</v>
      </c>
      <c r="D97" s="112"/>
      <c r="E97" s="214"/>
      <c r="F97" s="215"/>
      <c r="G97" s="187"/>
      <c r="H97" s="69"/>
      <c r="I97" s="216"/>
      <c r="J97" s="187"/>
      <c r="K97" s="69"/>
      <c r="L97" s="216"/>
      <c r="M97" s="187"/>
      <c r="N97" s="69"/>
      <c r="O97" s="216"/>
      <c r="P97" s="460" t="s">
        <v>242</v>
      </c>
    </row>
    <row r="98" spans="1:16" s="1" customFormat="1" ht="44.25" customHeight="1">
      <c r="A98" s="31" t="s">
        <v>215</v>
      </c>
      <c r="B98" s="32" t="s">
        <v>86</v>
      </c>
      <c r="C98" s="435"/>
      <c r="D98" s="84"/>
      <c r="E98" s="25"/>
      <c r="F98" s="26"/>
      <c r="G98" s="31"/>
      <c r="H98" s="140"/>
      <c r="I98" s="139"/>
      <c r="J98" s="85"/>
      <c r="K98" s="45"/>
      <c r="L98" s="90"/>
      <c r="M98" s="85"/>
      <c r="N98" s="45"/>
      <c r="O98" s="90"/>
      <c r="P98" s="447"/>
    </row>
    <row r="99" spans="1:16" s="1" customFormat="1" ht="30" customHeight="1" thickBot="1">
      <c r="A99" s="31" t="s">
        <v>216</v>
      </c>
      <c r="B99" s="32" t="s">
        <v>87</v>
      </c>
      <c r="C99" s="93" t="s">
        <v>171</v>
      </c>
      <c r="D99" s="217"/>
      <c r="E99" s="218"/>
      <c r="F99" s="215"/>
      <c r="G99" s="67"/>
      <c r="H99" s="68"/>
      <c r="I99" s="216"/>
      <c r="J99" s="187"/>
      <c r="K99" s="69"/>
      <c r="L99" s="216"/>
      <c r="M99" s="187"/>
      <c r="N99" s="69"/>
      <c r="O99" s="216"/>
      <c r="P99" s="461"/>
    </row>
    <row r="100" spans="1:16" s="1" customFormat="1" ht="16.5" customHeight="1" thickBot="1">
      <c r="A100" s="441" t="s">
        <v>22</v>
      </c>
      <c r="B100" s="442"/>
      <c r="C100" s="442"/>
      <c r="D100" s="442"/>
      <c r="E100" s="442"/>
      <c r="F100" s="442"/>
      <c r="G100" s="442"/>
      <c r="H100" s="442"/>
      <c r="I100" s="442"/>
      <c r="J100" s="442"/>
      <c r="K100" s="442"/>
      <c r="L100" s="442"/>
      <c r="M100" s="442"/>
      <c r="N100" s="442"/>
      <c r="O100" s="442"/>
      <c r="P100" s="443"/>
    </row>
    <row r="101" spans="1:16" s="4" customFormat="1" ht="13.5" thickBot="1">
      <c r="A101" s="219"/>
      <c r="B101" s="220" t="s">
        <v>0</v>
      </c>
      <c r="C101" s="221"/>
      <c r="D101" s="222">
        <f>D102+D103+D105+D106+D107+D108</f>
        <v>483.589696</v>
      </c>
      <c r="E101" s="222">
        <f aca="true" t="shared" si="19" ref="E101:O101">E102+E103+E105+E106+E107+E108</f>
        <v>483.589696</v>
      </c>
      <c r="F101" s="222">
        <f t="shared" si="19"/>
        <v>0</v>
      </c>
      <c r="G101" s="222">
        <f t="shared" si="19"/>
        <v>0</v>
      </c>
      <c r="H101" s="222">
        <f t="shared" si="19"/>
        <v>0</v>
      </c>
      <c r="I101" s="222">
        <f t="shared" si="19"/>
        <v>0</v>
      </c>
      <c r="J101" s="222">
        <f t="shared" si="19"/>
        <v>0</v>
      </c>
      <c r="K101" s="222">
        <f t="shared" si="19"/>
        <v>0</v>
      </c>
      <c r="L101" s="222">
        <f t="shared" si="19"/>
        <v>0</v>
      </c>
      <c r="M101" s="222">
        <f t="shared" si="19"/>
        <v>0</v>
      </c>
      <c r="N101" s="222">
        <f t="shared" si="19"/>
        <v>0</v>
      </c>
      <c r="O101" s="222">
        <f t="shared" si="19"/>
        <v>0</v>
      </c>
      <c r="P101" s="64"/>
    </row>
    <row r="102" spans="1:16" s="1" customFormat="1" ht="15" customHeight="1">
      <c r="A102" s="333" t="s">
        <v>217</v>
      </c>
      <c r="B102" s="334" t="s">
        <v>88</v>
      </c>
      <c r="C102" s="448" t="s">
        <v>172</v>
      </c>
      <c r="D102" s="333"/>
      <c r="E102" s="335"/>
      <c r="F102" s="336"/>
      <c r="G102" s="337"/>
      <c r="H102" s="338"/>
      <c r="I102" s="339"/>
      <c r="J102" s="340"/>
      <c r="K102" s="341"/>
      <c r="L102" s="342"/>
      <c r="M102" s="340"/>
      <c r="N102" s="341"/>
      <c r="O102" s="342"/>
      <c r="P102" s="451"/>
    </row>
    <row r="103" spans="1:16" s="1" customFormat="1" ht="15.75" customHeight="1">
      <c r="A103" s="230" t="s">
        <v>218</v>
      </c>
      <c r="B103" s="231" t="s">
        <v>89</v>
      </c>
      <c r="C103" s="449"/>
      <c r="D103" s="232">
        <f>D104</f>
        <v>483.589696</v>
      </c>
      <c r="E103" s="232">
        <f aca="true" t="shared" si="20" ref="E103:O103">E104</f>
        <v>483.589696</v>
      </c>
      <c r="F103" s="232">
        <f t="shared" si="20"/>
        <v>0</v>
      </c>
      <c r="G103" s="232">
        <f t="shared" si="20"/>
        <v>0</v>
      </c>
      <c r="H103" s="232">
        <f t="shared" si="20"/>
        <v>0</v>
      </c>
      <c r="I103" s="232">
        <f t="shared" si="20"/>
        <v>0</v>
      </c>
      <c r="J103" s="232">
        <f t="shared" si="20"/>
        <v>0</v>
      </c>
      <c r="K103" s="232">
        <f t="shared" si="20"/>
        <v>0</v>
      </c>
      <c r="L103" s="232">
        <f t="shared" si="20"/>
        <v>0</v>
      </c>
      <c r="M103" s="232">
        <f t="shared" si="20"/>
        <v>0</v>
      </c>
      <c r="N103" s="232">
        <f t="shared" si="20"/>
        <v>0</v>
      </c>
      <c r="O103" s="232">
        <f t="shared" si="20"/>
        <v>0</v>
      </c>
      <c r="P103" s="452"/>
    </row>
    <row r="104" spans="1:16" s="377" customFormat="1" ht="162.75" customHeight="1">
      <c r="A104" s="367" t="s">
        <v>356</v>
      </c>
      <c r="B104" s="378" t="s">
        <v>357</v>
      </c>
      <c r="C104" s="449"/>
      <c r="D104" s="368">
        <f>E104+F104</f>
        <v>483.589696</v>
      </c>
      <c r="E104" s="369">
        <v>483.589696</v>
      </c>
      <c r="F104" s="370"/>
      <c r="G104" s="371"/>
      <c r="H104" s="372"/>
      <c r="I104" s="373"/>
      <c r="J104" s="374"/>
      <c r="K104" s="375"/>
      <c r="L104" s="376"/>
      <c r="M104" s="374"/>
      <c r="N104" s="375"/>
      <c r="O104" s="376"/>
      <c r="P104" s="452"/>
    </row>
    <row r="105" spans="1:16" s="1" customFormat="1" ht="16.5" customHeight="1">
      <c r="A105" s="230" t="s">
        <v>219</v>
      </c>
      <c r="B105" s="231" t="s">
        <v>90</v>
      </c>
      <c r="C105" s="449"/>
      <c r="D105" s="232"/>
      <c r="E105" s="233"/>
      <c r="F105" s="234"/>
      <c r="G105" s="241"/>
      <c r="H105" s="239"/>
      <c r="I105" s="242"/>
      <c r="J105" s="238"/>
      <c r="K105" s="239"/>
      <c r="L105" s="240"/>
      <c r="M105" s="238"/>
      <c r="N105" s="239"/>
      <c r="O105" s="240"/>
      <c r="P105" s="452"/>
    </row>
    <row r="106" spans="1:16" s="1" customFormat="1" ht="16.5" customHeight="1">
      <c r="A106" s="230" t="s">
        <v>220</v>
      </c>
      <c r="B106" s="231" t="s">
        <v>174</v>
      </c>
      <c r="C106" s="449"/>
      <c r="D106" s="232"/>
      <c r="E106" s="233"/>
      <c r="F106" s="234"/>
      <c r="G106" s="241"/>
      <c r="H106" s="239"/>
      <c r="I106" s="242"/>
      <c r="J106" s="238"/>
      <c r="K106" s="239"/>
      <c r="L106" s="240"/>
      <c r="M106" s="238"/>
      <c r="N106" s="239"/>
      <c r="O106" s="240"/>
      <c r="P106" s="452"/>
    </row>
    <row r="107" spans="1:16" s="1" customFormat="1" ht="15.75" customHeight="1">
      <c r="A107" s="230" t="s">
        <v>221</v>
      </c>
      <c r="B107" s="231" t="s">
        <v>91</v>
      </c>
      <c r="C107" s="449"/>
      <c r="D107" s="232"/>
      <c r="E107" s="233"/>
      <c r="F107" s="234"/>
      <c r="G107" s="241"/>
      <c r="H107" s="239"/>
      <c r="I107" s="242"/>
      <c r="J107" s="238"/>
      <c r="K107" s="239"/>
      <c r="L107" s="240"/>
      <c r="M107" s="238"/>
      <c r="N107" s="239"/>
      <c r="O107" s="240"/>
      <c r="P107" s="452"/>
    </row>
    <row r="108" spans="1:16" s="1" customFormat="1" ht="15" customHeight="1">
      <c r="A108" s="230" t="s">
        <v>222</v>
      </c>
      <c r="B108" s="231" t="s">
        <v>92</v>
      </c>
      <c r="C108" s="450"/>
      <c r="D108" s="232"/>
      <c r="E108" s="233"/>
      <c r="F108" s="234"/>
      <c r="G108" s="241"/>
      <c r="H108" s="239"/>
      <c r="I108" s="242"/>
      <c r="J108" s="238"/>
      <c r="K108" s="239"/>
      <c r="L108" s="240"/>
      <c r="M108" s="238"/>
      <c r="N108" s="239"/>
      <c r="O108" s="240"/>
      <c r="P108" s="453"/>
    </row>
    <row r="109" spans="1:16" s="1" customFormat="1" ht="16.5" customHeight="1" thickBot="1">
      <c r="A109" s="454" t="s">
        <v>16</v>
      </c>
      <c r="B109" s="455"/>
      <c r="C109" s="455"/>
      <c r="D109" s="455"/>
      <c r="E109" s="455"/>
      <c r="F109" s="455"/>
      <c r="G109" s="455"/>
      <c r="H109" s="455"/>
      <c r="I109" s="455"/>
      <c r="J109" s="455"/>
      <c r="K109" s="455"/>
      <c r="L109" s="455"/>
      <c r="M109" s="455"/>
      <c r="N109" s="455"/>
      <c r="O109" s="455"/>
      <c r="P109" s="456"/>
    </row>
    <row r="110" spans="1:16" s="1" customFormat="1" ht="14.25" customHeight="1" thickBot="1">
      <c r="A110" s="180"/>
      <c r="B110" s="97" t="s">
        <v>0</v>
      </c>
      <c r="C110" s="98"/>
      <c r="D110" s="58"/>
      <c r="E110" s="59"/>
      <c r="F110" s="60"/>
      <c r="G110" s="58"/>
      <c r="H110" s="59"/>
      <c r="I110" s="60"/>
      <c r="J110" s="243"/>
      <c r="K110" s="244"/>
      <c r="L110" s="245"/>
      <c r="M110" s="243"/>
      <c r="N110" s="244"/>
      <c r="O110" s="245"/>
      <c r="P110" s="64"/>
    </row>
    <row r="111" spans="1:16" s="1" customFormat="1" ht="15.75" customHeight="1">
      <c r="A111" s="129" t="s">
        <v>223</v>
      </c>
      <c r="B111" s="130" t="s">
        <v>93</v>
      </c>
      <c r="C111" s="434" t="s">
        <v>176</v>
      </c>
      <c r="D111" s="46"/>
      <c r="E111" s="47"/>
      <c r="F111" s="167"/>
      <c r="G111" s="46"/>
      <c r="H111" s="47"/>
      <c r="I111" s="167"/>
      <c r="J111" s="114"/>
      <c r="K111" s="246"/>
      <c r="L111" s="247"/>
      <c r="M111" s="114"/>
      <c r="N111" s="246"/>
      <c r="O111" s="247"/>
      <c r="P111" s="460" t="s">
        <v>267</v>
      </c>
    </row>
    <row r="112" spans="1:16" s="1" customFormat="1" ht="25.5">
      <c r="A112" s="147" t="s">
        <v>254</v>
      </c>
      <c r="B112" s="248" t="s">
        <v>25</v>
      </c>
      <c r="C112" s="435"/>
      <c r="D112" s="16"/>
      <c r="E112" s="15"/>
      <c r="F112" s="17"/>
      <c r="G112" s="8"/>
      <c r="H112" s="7"/>
      <c r="I112" s="30"/>
      <c r="J112" s="249"/>
      <c r="K112" s="72"/>
      <c r="L112" s="250"/>
      <c r="M112" s="249"/>
      <c r="N112" s="72"/>
      <c r="O112" s="250"/>
      <c r="P112" s="447"/>
    </row>
    <row r="113" spans="1:16" s="1" customFormat="1" ht="25.5">
      <c r="A113" s="13" t="s">
        <v>224</v>
      </c>
      <c r="B113" s="34" t="s">
        <v>266</v>
      </c>
      <c r="C113" s="435"/>
      <c r="D113" s="16"/>
      <c r="E113" s="15"/>
      <c r="F113" s="17"/>
      <c r="G113" s="16"/>
      <c r="H113" s="15"/>
      <c r="I113" s="17"/>
      <c r="J113" s="251"/>
      <c r="K113" s="252"/>
      <c r="L113" s="253"/>
      <c r="M113" s="251"/>
      <c r="N113" s="252"/>
      <c r="O113" s="253"/>
      <c r="P113" s="447"/>
    </row>
    <row r="114" spans="1:16" s="1" customFormat="1" ht="27" customHeight="1">
      <c r="A114" s="13" t="s">
        <v>225</v>
      </c>
      <c r="B114" s="34" t="s">
        <v>27</v>
      </c>
      <c r="C114" s="435"/>
      <c r="D114" s="70"/>
      <c r="E114" s="252"/>
      <c r="F114" s="71"/>
      <c r="G114" s="8"/>
      <c r="H114" s="7"/>
      <c r="I114" s="30"/>
      <c r="J114" s="249"/>
      <c r="K114" s="72"/>
      <c r="L114" s="250"/>
      <c r="M114" s="249"/>
      <c r="N114" s="72"/>
      <c r="O114" s="250"/>
      <c r="P114" s="447"/>
    </row>
    <row r="115" spans="1:16" s="1" customFormat="1" ht="28.5" customHeight="1">
      <c r="A115" s="13" t="s">
        <v>255</v>
      </c>
      <c r="B115" s="34" t="s">
        <v>28</v>
      </c>
      <c r="C115" s="435"/>
      <c r="D115" s="16"/>
      <c r="E115" s="15"/>
      <c r="F115" s="17"/>
      <c r="G115" s="8"/>
      <c r="H115" s="7"/>
      <c r="I115" s="30"/>
      <c r="J115" s="77"/>
      <c r="K115" s="7"/>
      <c r="L115" s="78"/>
      <c r="M115" s="77"/>
      <c r="N115" s="7"/>
      <c r="O115" s="78"/>
      <c r="P115" s="440"/>
    </row>
    <row r="116" spans="1:16" s="1" customFormat="1" ht="12.75" customHeight="1">
      <c r="A116" s="31" t="s">
        <v>226</v>
      </c>
      <c r="B116" s="32" t="s">
        <v>94</v>
      </c>
      <c r="C116" s="435"/>
      <c r="D116" s="46"/>
      <c r="E116" s="47"/>
      <c r="F116" s="167"/>
      <c r="G116" s="46"/>
      <c r="H116" s="47"/>
      <c r="I116" s="167"/>
      <c r="J116" s="254"/>
      <c r="K116" s="255"/>
      <c r="L116" s="256"/>
      <c r="M116" s="254"/>
      <c r="N116" s="255"/>
      <c r="O116" s="256"/>
      <c r="P116" s="439" t="s">
        <v>267</v>
      </c>
    </row>
    <row r="117" spans="1:16" s="1" customFormat="1" ht="25.5" customHeight="1">
      <c r="A117" s="13" t="s">
        <v>256</v>
      </c>
      <c r="B117" s="34" t="s">
        <v>30</v>
      </c>
      <c r="C117" s="435"/>
      <c r="D117" s="13"/>
      <c r="E117" s="10"/>
      <c r="F117" s="42"/>
      <c r="G117" s="13"/>
      <c r="H117" s="10"/>
      <c r="I117" s="42"/>
      <c r="J117" s="77"/>
      <c r="K117" s="7"/>
      <c r="L117" s="78"/>
      <c r="M117" s="77"/>
      <c r="N117" s="7"/>
      <c r="O117" s="78"/>
      <c r="P117" s="447"/>
    </row>
    <row r="118" spans="1:16" s="1" customFormat="1" ht="25.5">
      <c r="A118" s="13" t="s">
        <v>257</v>
      </c>
      <c r="B118" s="34" t="s">
        <v>31</v>
      </c>
      <c r="C118" s="435"/>
      <c r="D118" s="13"/>
      <c r="E118" s="10"/>
      <c r="F118" s="42"/>
      <c r="G118" s="13"/>
      <c r="H118" s="10"/>
      <c r="I118" s="42"/>
      <c r="J118" s="77"/>
      <c r="K118" s="7"/>
      <c r="L118" s="78"/>
      <c r="M118" s="77"/>
      <c r="N118" s="7"/>
      <c r="O118" s="78"/>
      <c r="P118" s="447"/>
    </row>
    <row r="119" spans="1:16" s="1" customFormat="1" ht="25.5">
      <c r="A119" s="13" t="s">
        <v>258</v>
      </c>
      <c r="B119" s="34" t="s">
        <v>32</v>
      </c>
      <c r="C119" s="435"/>
      <c r="D119" s="13"/>
      <c r="E119" s="10"/>
      <c r="F119" s="42"/>
      <c r="G119" s="13"/>
      <c r="H119" s="10"/>
      <c r="I119" s="42"/>
      <c r="J119" s="257"/>
      <c r="K119" s="258"/>
      <c r="L119" s="259"/>
      <c r="M119" s="257"/>
      <c r="N119" s="258"/>
      <c r="O119" s="259"/>
      <c r="P119" s="447"/>
    </row>
    <row r="120" spans="1:16" s="1" customFormat="1" ht="38.25">
      <c r="A120" s="13" t="s">
        <v>259</v>
      </c>
      <c r="B120" s="34" t="s">
        <v>33</v>
      </c>
      <c r="C120" s="435"/>
      <c r="D120" s="13"/>
      <c r="E120" s="10"/>
      <c r="F120" s="42"/>
      <c r="G120" s="13"/>
      <c r="H120" s="10"/>
      <c r="I120" s="42"/>
      <c r="J120" s="77"/>
      <c r="K120" s="7"/>
      <c r="L120" s="78"/>
      <c r="M120" s="77"/>
      <c r="N120" s="7"/>
      <c r="O120" s="78"/>
      <c r="P120" s="447"/>
    </row>
    <row r="121" spans="1:16" s="1" customFormat="1" ht="25.5">
      <c r="A121" s="13" t="s">
        <v>260</v>
      </c>
      <c r="B121" s="34" t="s">
        <v>56</v>
      </c>
      <c r="C121" s="435"/>
      <c r="D121" s="13"/>
      <c r="E121" s="10"/>
      <c r="F121" s="42"/>
      <c r="G121" s="13"/>
      <c r="H121" s="10"/>
      <c r="I121" s="42"/>
      <c r="J121" s="77"/>
      <c r="K121" s="7"/>
      <c r="L121" s="78"/>
      <c r="M121" s="77"/>
      <c r="N121" s="7"/>
      <c r="O121" s="78"/>
      <c r="P121" s="447"/>
    </row>
    <row r="122" spans="1:16" s="1" customFormat="1" ht="66" customHeight="1">
      <c r="A122" s="13" t="s">
        <v>261</v>
      </c>
      <c r="B122" s="34" t="s">
        <v>133</v>
      </c>
      <c r="C122" s="435"/>
      <c r="D122" s="16"/>
      <c r="E122" s="7"/>
      <c r="F122" s="17"/>
      <c r="G122" s="260"/>
      <c r="H122" s="7"/>
      <c r="I122" s="261"/>
      <c r="J122" s="77"/>
      <c r="K122" s="7"/>
      <c r="L122" s="78"/>
      <c r="M122" s="77"/>
      <c r="N122" s="7"/>
      <c r="O122" s="78"/>
      <c r="P122" s="447"/>
    </row>
    <row r="123" spans="1:16" s="1" customFormat="1" ht="28.5" customHeight="1">
      <c r="A123" s="13" t="s">
        <v>262</v>
      </c>
      <c r="B123" s="34" t="s">
        <v>34</v>
      </c>
      <c r="C123" s="435"/>
      <c r="D123" s="13"/>
      <c r="E123" s="10"/>
      <c r="F123" s="42"/>
      <c r="G123" s="13"/>
      <c r="H123" s="10"/>
      <c r="I123" s="42"/>
      <c r="J123" s="77"/>
      <c r="K123" s="7"/>
      <c r="L123" s="78"/>
      <c r="M123" s="77"/>
      <c r="N123" s="7"/>
      <c r="O123" s="78"/>
      <c r="P123" s="447"/>
    </row>
    <row r="124" spans="1:16" s="1" customFormat="1" ht="12.75">
      <c r="A124" s="115" t="s">
        <v>263</v>
      </c>
      <c r="B124" s="34" t="s">
        <v>55</v>
      </c>
      <c r="C124" s="435"/>
      <c r="D124" s="13"/>
      <c r="E124" s="10"/>
      <c r="F124" s="42"/>
      <c r="G124" s="13"/>
      <c r="H124" s="10"/>
      <c r="I124" s="42"/>
      <c r="J124" s="77"/>
      <c r="K124" s="7"/>
      <c r="L124" s="78"/>
      <c r="M124" s="77"/>
      <c r="N124" s="7"/>
      <c r="O124" s="78"/>
      <c r="P124" s="440"/>
    </row>
    <row r="125" spans="1:16" s="1" customFormat="1" ht="12.75" customHeight="1">
      <c r="A125" s="31" t="s">
        <v>227</v>
      </c>
      <c r="B125" s="32" t="s">
        <v>173</v>
      </c>
      <c r="C125" s="435"/>
      <c r="D125" s="31"/>
      <c r="E125" s="140"/>
      <c r="F125" s="139"/>
      <c r="G125" s="31"/>
      <c r="H125" s="140"/>
      <c r="I125" s="139"/>
      <c r="J125" s="74"/>
      <c r="K125" s="28"/>
      <c r="L125" s="75"/>
      <c r="M125" s="74"/>
      <c r="N125" s="28"/>
      <c r="O125" s="75"/>
      <c r="P125" s="439" t="s">
        <v>267</v>
      </c>
    </row>
    <row r="126" spans="1:16" s="1" customFormat="1" ht="38.25">
      <c r="A126" s="13" t="s">
        <v>264</v>
      </c>
      <c r="B126" s="34" t="s">
        <v>57</v>
      </c>
      <c r="C126" s="435"/>
      <c r="D126" s="13"/>
      <c r="E126" s="10"/>
      <c r="F126" s="42"/>
      <c r="G126" s="13"/>
      <c r="H126" s="10"/>
      <c r="I126" s="42"/>
      <c r="J126" s="262"/>
      <c r="K126" s="263"/>
      <c r="L126" s="264"/>
      <c r="M126" s="262"/>
      <c r="N126" s="263"/>
      <c r="O126" s="264"/>
      <c r="P126" s="447"/>
    </row>
    <row r="127" spans="1:16" s="1" customFormat="1" ht="25.5">
      <c r="A127" s="13" t="s">
        <v>265</v>
      </c>
      <c r="B127" s="265" t="s">
        <v>36</v>
      </c>
      <c r="C127" s="435"/>
      <c r="D127" s="13"/>
      <c r="E127" s="10"/>
      <c r="F127" s="42"/>
      <c r="G127" s="13"/>
      <c r="H127" s="10"/>
      <c r="I127" s="42"/>
      <c r="J127" s="14"/>
      <c r="K127" s="11"/>
      <c r="L127" s="104"/>
      <c r="M127" s="14"/>
      <c r="N127" s="11"/>
      <c r="O127" s="104"/>
      <c r="P127" s="447"/>
    </row>
    <row r="128" spans="1:16" s="1" customFormat="1" ht="26.25" thickBot="1">
      <c r="A128" s="51" t="s">
        <v>228</v>
      </c>
      <c r="B128" s="52" t="s">
        <v>151</v>
      </c>
      <c r="C128" s="438"/>
      <c r="D128" s="51"/>
      <c r="E128" s="53"/>
      <c r="F128" s="54"/>
      <c r="G128" s="51"/>
      <c r="H128" s="53"/>
      <c r="I128" s="54"/>
      <c r="J128" s="55"/>
      <c r="K128" s="56"/>
      <c r="L128" s="57"/>
      <c r="M128" s="55"/>
      <c r="N128" s="56"/>
      <c r="O128" s="57"/>
      <c r="P128" s="461"/>
    </row>
    <row r="129" spans="1:16" s="1" customFormat="1" ht="16.5" customHeight="1" thickBot="1">
      <c r="A129" s="441" t="s">
        <v>21</v>
      </c>
      <c r="B129" s="442"/>
      <c r="C129" s="442"/>
      <c r="D129" s="442"/>
      <c r="E129" s="442"/>
      <c r="F129" s="442"/>
      <c r="G129" s="442"/>
      <c r="H129" s="442"/>
      <c r="I129" s="442"/>
      <c r="J129" s="442"/>
      <c r="K129" s="442"/>
      <c r="L129" s="442"/>
      <c r="M129" s="442"/>
      <c r="N129" s="442"/>
      <c r="O129" s="442"/>
      <c r="P129" s="443"/>
    </row>
    <row r="130" spans="1:16" s="4" customFormat="1" ht="13.5" thickBot="1">
      <c r="A130" s="266"/>
      <c r="B130" s="267" t="s">
        <v>0</v>
      </c>
      <c r="C130" s="164"/>
      <c r="D130" s="58" t="s">
        <v>121</v>
      </c>
      <c r="E130" s="59" t="s">
        <v>121</v>
      </c>
      <c r="F130" s="60" t="s">
        <v>121</v>
      </c>
      <c r="G130" s="58" t="s">
        <v>121</v>
      </c>
      <c r="H130" s="59" t="s">
        <v>121</v>
      </c>
      <c r="I130" s="60" t="s">
        <v>121</v>
      </c>
      <c r="J130" s="268" t="s">
        <v>121</v>
      </c>
      <c r="K130" s="59" t="s">
        <v>121</v>
      </c>
      <c r="L130" s="269" t="s">
        <v>121</v>
      </c>
      <c r="M130" s="268" t="s">
        <v>121</v>
      </c>
      <c r="N130" s="59" t="s">
        <v>121</v>
      </c>
      <c r="O130" s="269" t="s">
        <v>121</v>
      </c>
      <c r="P130" s="64"/>
    </row>
    <row r="131" spans="1:16" s="5" customFormat="1" ht="12.75" customHeight="1">
      <c r="A131" s="31" t="s">
        <v>229</v>
      </c>
      <c r="B131" s="32" t="s">
        <v>119</v>
      </c>
      <c r="C131" s="434" t="s">
        <v>177</v>
      </c>
      <c r="D131" s="67"/>
      <c r="E131" s="68"/>
      <c r="F131" s="216"/>
      <c r="G131" s="67"/>
      <c r="H131" s="68"/>
      <c r="I131" s="216"/>
      <c r="J131" s="187"/>
      <c r="K131" s="68"/>
      <c r="L131" s="270"/>
      <c r="M131" s="187"/>
      <c r="N131" s="68"/>
      <c r="O131" s="270"/>
      <c r="P131" s="61"/>
    </row>
    <row r="132" spans="1:16" s="1" customFormat="1" ht="27.75" customHeight="1">
      <c r="A132" s="129" t="s">
        <v>230</v>
      </c>
      <c r="B132" s="271" t="s">
        <v>95</v>
      </c>
      <c r="C132" s="435"/>
      <c r="D132" s="217"/>
      <c r="E132" s="218"/>
      <c r="F132" s="215"/>
      <c r="G132" s="217"/>
      <c r="H132" s="218"/>
      <c r="I132" s="215"/>
      <c r="J132" s="112"/>
      <c r="K132" s="218"/>
      <c r="L132" s="272"/>
      <c r="M132" s="112"/>
      <c r="N132" s="218"/>
      <c r="O132" s="272"/>
      <c r="P132" s="444" t="s">
        <v>180</v>
      </c>
    </row>
    <row r="133" spans="1:16" s="1" customFormat="1" ht="41.25" customHeight="1">
      <c r="A133" s="13" t="s">
        <v>291</v>
      </c>
      <c r="B133" s="34" t="s">
        <v>48</v>
      </c>
      <c r="C133" s="436"/>
      <c r="D133" s="273"/>
      <c r="E133" s="274"/>
      <c r="F133" s="275"/>
      <c r="G133" s="273"/>
      <c r="H133" s="274"/>
      <c r="I133" s="275"/>
      <c r="J133" s="276"/>
      <c r="K133" s="274"/>
      <c r="L133" s="277"/>
      <c r="M133" s="276"/>
      <c r="N133" s="274"/>
      <c r="O133" s="277"/>
      <c r="P133" s="445"/>
    </row>
    <row r="134" spans="1:16" s="1" customFormat="1" ht="17.25" customHeight="1">
      <c r="A134" s="31" t="s">
        <v>231</v>
      </c>
      <c r="B134" s="32" t="s">
        <v>96</v>
      </c>
      <c r="C134" s="437" t="s">
        <v>177</v>
      </c>
      <c r="D134" s="23"/>
      <c r="E134" s="24"/>
      <c r="F134" s="26"/>
      <c r="G134" s="23"/>
      <c r="H134" s="24"/>
      <c r="I134" s="26"/>
      <c r="J134" s="84"/>
      <c r="K134" s="24"/>
      <c r="L134" s="278"/>
      <c r="M134" s="84"/>
      <c r="N134" s="24"/>
      <c r="O134" s="278"/>
      <c r="P134" s="444" t="s">
        <v>183</v>
      </c>
    </row>
    <row r="135" spans="1:16" s="1" customFormat="1" ht="18" customHeight="1">
      <c r="A135" s="13" t="s">
        <v>292</v>
      </c>
      <c r="B135" s="34" t="s">
        <v>49</v>
      </c>
      <c r="C135" s="435"/>
      <c r="D135" s="35"/>
      <c r="E135" s="36"/>
      <c r="F135" s="37"/>
      <c r="G135" s="14"/>
      <c r="H135" s="11"/>
      <c r="I135" s="104"/>
      <c r="J135" s="117"/>
      <c r="K135" s="11"/>
      <c r="L135" s="87"/>
      <c r="M135" s="117"/>
      <c r="N135" s="11"/>
      <c r="O135" s="87"/>
      <c r="P135" s="446"/>
    </row>
    <row r="136" spans="1:16" s="1" customFormat="1" ht="26.25" customHeight="1">
      <c r="A136" s="13" t="s">
        <v>293</v>
      </c>
      <c r="B136" s="34" t="s">
        <v>50</v>
      </c>
      <c r="C136" s="435"/>
      <c r="D136" s="35"/>
      <c r="E136" s="36"/>
      <c r="F136" s="37"/>
      <c r="G136" s="35"/>
      <c r="H136" s="36"/>
      <c r="I136" s="37"/>
      <c r="J136" s="116"/>
      <c r="K136" s="36"/>
      <c r="L136" s="279"/>
      <c r="M136" s="116"/>
      <c r="N136" s="36"/>
      <c r="O136" s="279"/>
      <c r="P136" s="446"/>
    </row>
    <row r="137" spans="1:16" s="1" customFormat="1" ht="52.5" customHeight="1">
      <c r="A137" s="13" t="s">
        <v>294</v>
      </c>
      <c r="B137" s="34" t="s">
        <v>331</v>
      </c>
      <c r="C137" s="436"/>
      <c r="D137" s="35"/>
      <c r="E137" s="36"/>
      <c r="F137" s="37"/>
      <c r="G137" s="35"/>
      <c r="H137" s="36"/>
      <c r="I137" s="37"/>
      <c r="J137" s="116"/>
      <c r="K137" s="36"/>
      <c r="L137" s="279"/>
      <c r="M137" s="116"/>
      <c r="N137" s="36"/>
      <c r="O137" s="279"/>
      <c r="P137" s="445"/>
    </row>
    <row r="138" spans="1:16" s="1" customFormat="1" ht="18" customHeight="1">
      <c r="A138" s="31" t="s">
        <v>232</v>
      </c>
      <c r="B138" s="32" t="s">
        <v>97</v>
      </c>
      <c r="C138" s="437" t="s">
        <v>163</v>
      </c>
      <c r="D138" s="23"/>
      <c r="E138" s="24"/>
      <c r="F138" s="26"/>
      <c r="G138" s="23"/>
      <c r="H138" s="24"/>
      <c r="I138" s="26"/>
      <c r="J138" s="85"/>
      <c r="K138" s="44"/>
      <c r="L138" s="280"/>
      <c r="M138" s="85"/>
      <c r="N138" s="44"/>
      <c r="O138" s="280"/>
      <c r="P138" s="439" t="s">
        <v>326</v>
      </c>
    </row>
    <row r="139" spans="1:16" s="1" customFormat="1" ht="56.25" customHeight="1">
      <c r="A139" s="281" t="s">
        <v>269</v>
      </c>
      <c r="B139" s="282" t="s">
        <v>114</v>
      </c>
      <c r="C139" s="435"/>
      <c r="D139" s="283"/>
      <c r="E139" s="284"/>
      <c r="F139" s="285"/>
      <c r="G139" s="283"/>
      <c r="H139" s="284"/>
      <c r="I139" s="285"/>
      <c r="J139" s="117"/>
      <c r="K139" s="11"/>
      <c r="L139" s="87"/>
      <c r="M139" s="117"/>
      <c r="N139" s="11"/>
      <c r="O139" s="87"/>
      <c r="P139" s="447"/>
    </row>
    <row r="140" spans="1:16" s="1" customFormat="1" ht="40.5" customHeight="1">
      <c r="A140" s="286" t="s">
        <v>270</v>
      </c>
      <c r="B140" s="282" t="s">
        <v>115</v>
      </c>
      <c r="C140" s="435"/>
      <c r="D140" s="283"/>
      <c r="E140" s="284"/>
      <c r="F140" s="285"/>
      <c r="G140" s="283"/>
      <c r="H140" s="284"/>
      <c r="I140" s="285"/>
      <c r="J140" s="117"/>
      <c r="K140" s="11"/>
      <c r="L140" s="87"/>
      <c r="M140" s="117"/>
      <c r="N140" s="11"/>
      <c r="O140" s="87"/>
      <c r="P140" s="447"/>
    </row>
    <row r="141" spans="1:16" s="1" customFormat="1" ht="54.75" customHeight="1">
      <c r="A141" s="286" t="s">
        <v>271</v>
      </c>
      <c r="B141" s="194" t="s">
        <v>116</v>
      </c>
      <c r="C141" s="435"/>
      <c r="D141" s="283"/>
      <c r="E141" s="36"/>
      <c r="F141" s="119"/>
      <c r="G141" s="283"/>
      <c r="H141" s="284"/>
      <c r="I141" s="285"/>
      <c r="J141" s="117"/>
      <c r="K141" s="11"/>
      <c r="L141" s="87"/>
      <c r="M141" s="117"/>
      <c r="N141" s="11"/>
      <c r="O141" s="87"/>
      <c r="P141" s="447"/>
    </row>
    <row r="142" spans="1:16" s="1" customFormat="1" ht="19.5" customHeight="1">
      <c r="A142" s="286" t="s">
        <v>272</v>
      </c>
      <c r="B142" s="194" t="s">
        <v>117</v>
      </c>
      <c r="C142" s="436"/>
      <c r="D142" s="35"/>
      <c r="E142" s="36"/>
      <c r="F142" s="106"/>
      <c r="G142" s="283"/>
      <c r="H142" s="284"/>
      <c r="I142" s="285"/>
      <c r="J142" s="117"/>
      <c r="K142" s="11"/>
      <c r="L142" s="87"/>
      <c r="M142" s="117"/>
      <c r="N142" s="11"/>
      <c r="O142" s="87"/>
      <c r="P142" s="440"/>
    </row>
    <row r="143" spans="1:16" s="1" customFormat="1" ht="20.25" customHeight="1">
      <c r="A143" s="31" t="s">
        <v>233</v>
      </c>
      <c r="B143" s="287" t="s">
        <v>98</v>
      </c>
      <c r="C143" s="437" t="s">
        <v>178</v>
      </c>
      <c r="D143" s="288"/>
      <c r="E143" s="169"/>
      <c r="F143" s="173"/>
      <c r="G143" s="27"/>
      <c r="H143" s="169"/>
      <c r="I143" s="29"/>
      <c r="J143" s="27"/>
      <c r="K143" s="169"/>
      <c r="L143" s="29"/>
      <c r="M143" s="27"/>
      <c r="N143" s="169"/>
      <c r="O143" s="29"/>
      <c r="P143" s="322"/>
    </row>
    <row r="144" spans="1:16" s="1" customFormat="1" ht="160.5" customHeight="1">
      <c r="A144" s="13" t="s">
        <v>283</v>
      </c>
      <c r="B144" s="194" t="s">
        <v>297</v>
      </c>
      <c r="C144" s="436"/>
      <c r="D144" s="288"/>
      <c r="E144" s="169"/>
      <c r="F144" s="173"/>
      <c r="G144" s="27"/>
      <c r="H144" s="169"/>
      <c r="I144" s="29"/>
      <c r="J144" s="27"/>
      <c r="K144" s="169"/>
      <c r="L144" s="29"/>
      <c r="M144" s="27"/>
      <c r="N144" s="169"/>
      <c r="O144" s="29"/>
      <c r="P144" s="289" t="s">
        <v>298</v>
      </c>
    </row>
    <row r="145" spans="1:16" s="1" customFormat="1" ht="119.25" customHeight="1" thickBot="1">
      <c r="A145" s="323" t="s">
        <v>295</v>
      </c>
      <c r="B145" s="324" t="s">
        <v>296</v>
      </c>
      <c r="C145" s="321" t="s">
        <v>178</v>
      </c>
      <c r="D145" s="325"/>
      <c r="E145" s="326"/>
      <c r="F145" s="327"/>
      <c r="G145" s="151"/>
      <c r="H145" s="326"/>
      <c r="I145" s="318"/>
      <c r="J145" s="151"/>
      <c r="K145" s="326"/>
      <c r="L145" s="318"/>
      <c r="M145" s="151"/>
      <c r="N145" s="326"/>
      <c r="O145" s="318"/>
      <c r="P145" s="92" t="s">
        <v>299</v>
      </c>
    </row>
    <row r="146" spans="1:16" s="1" customFormat="1" ht="16.5" customHeight="1" thickBot="1">
      <c r="A146" s="441" t="s">
        <v>17</v>
      </c>
      <c r="B146" s="442"/>
      <c r="C146" s="442"/>
      <c r="D146" s="442"/>
      <c r="E146" s="442"/>
      <c r="F146" s="442"/>
      <c r="G146" s="442"/>
      <c r="H146" s="442"/>
      <c r="I146" s="442"/>
      <c r="J146" s="442"/>
      <c r="K146" s="442"/>
      <c r="L146" s="442"/>
      <c r="M146" s="442"/>
      <c r="N146" s="442"/>
      <c r="O146" s="442"/>
      <c r="P146" s="443"/>
    </row>
    <row r="147" spans="1:16" s="4" customFormat="1" ht="13.5" thickBot="1">
      <c r="A147" s="185"/>
      <c r="B147" s="124" t="s">
        <v>0</v>
      </c>
      <c r="C147" s="125"/>
      <c r="D147" s="58" t="s">
        <v>121</v>
      </c>
      <c r="E147" s="58" t="s">
        <v>121</v>
      </c>
      <c r="F147" s="58" t="s">
        <v>121</v>
      </c>
      <c r="G147" s="58" t="s">
        <v>121</v>
      </c>
      <c r="H147" s="58" t="s">
        <v>121</v>
      </c>
      <c r="I147" s="58" t="s">
        <v>121</v>
      </c>
      <c r="J147" s="58" t="s">
        <v>121</v>
      </c>
      <c r="K147" s="58" t="s">
        <v>121</v>
      </c>
      <c r="L147" s="58" t="s">
        <v>121</v>
      </c>
      <c r="M147" s="58" t="s">
        <v>121</v>
      </c>
      <c r="N147" s="58" t="s">
        <v>121</v>
      </c>
      <c r="O147" s="58" t="s">
        <v>121</v>
      </c>
      <c r="P147" s="64"/>
    </row>
    <row r="148" spans="1:16" s="1" customFormat="1" ht="15.75" customHeight="1">
      <c r="A148" s="129" t="s">
        <v>234</v>
      </c>
      <c r="B148" s="130" t="s">
        <v>99</v>
      </c>
      <c r="C148" s="434" t="s">
        <v>170</v>
      </c>
      <c r="D148" s="112" t="s">
        <v>121</v>
      </c>
      <c r="E148" s="102" t="s">
        <v>121</v>
      </c>
      <c r="F148" s="113" t="s">
        <v>121</v>
      </c>
      <c r="G148" s="112" t="s">
        <v>121</v>
      </c>
      <c r="H148" s="102" t="s">
        <v>121</v>
      </c>
      <c r="I148" s="113" t="s">
        <v>121</v>
      </c>
      <c r="J148" s="112" t="s">
        <v>121</v>
      </c>
      <c r="K148" s="102" t="s">
        <v>121</v>
      </c>
      <c r="L148" s="113" t="s">
        <v>121</v>
      </c>
      <c r="M148" s="112" t="s">
        <v>121</v>
      </c>
      <c r="N148" s="102" t="s">
        <v>121</v>
      </c>
      <c r="O148" s="113" t="s">
        <v>121</v>
      </c>
      <c r="P148" s="61"/>
    </row>
    <row r="149" spans="1:16" s="1" customFormat="1" ht="27.75" customHeight="1">
      <c r="A149" s="13" t="s">
        <v>284</v>
      </c>
      <c r="B149" s="290" t="s">
        <v>61</v>
      </c>
      <c r="C149" s="435"/>
      <c r="D149" s="112"/>
      <c r="E149" s="218"/>
      <c r="F149" s="113"/>
      <c r="G149" s="112"/>
      <c r="H149" s="218"/>
      <c r="I149" s="113"/>
      <c r="J149" s="112"/>
      <c r="K149" s="218"/>
      <c r="L149" s="113"/>
      <c r="M149" s="112"/>
      <c r="N149" s="218"/>
      <c r="O149" s="113"/>
      <c r="P149" s="62"/>
    </row>
    <row r="150" spans="1:16" s="1" customFormat="1" ht="27.75" customHeight="1">
      <c r="A150" s="13" t="s">
        <v>285</v>
      </c>
      <c r="B150" s="291" t="s">
        <v>62</v>
      </c>
      <c r="C150" s="436"/>
      <c r="D150" s="112"/>
      <c r="E150" s="218"/>
      <c r="F150" s="113"/>
      <c r="G150" s="112"/>
      <c r="H150" s="218"/>
      <c r="I150" s="113"/>
      <c r="J150" s="112"/>
      <c r="K150" s="218"/>
      <c r="L150" s="113"/>
      <c r="M150" s="112"/>
      <c r="N150" s="218"/>
      <c r="O150" s="113"/>
      <c r="P150" s="62"/>
    </row>
    <row r="151" spans="1:16" s="1" customFormat="1" ht="17.25" customHeight="1">
      <c r="A151" s="31" t="s">
        <v>235</v>
      </c>
      <c r="B151" s="32" t="s">
        <v>100</v>
      </c>
      <c r="C151" s="437" t="s">
        <v>179</v>
      </c>
      <c r="D151" s="85" t="s">
        <v>121</v>
      </c>
      <c r="E151" s="44" t="s">
        <v>121</v>
      </c>
      <c r="F151" s="123" t="s">
        <v>121</v>
      </c>
      <c r="G151" s="85" t="s">
        <v>121</v>
      </c>
      <c r="H151" s="44" t="s">
        <v>121</v>
      </c>
      <c r="I151" s="123" t="s">
        <v>121</v>
      </c>
      <c r="J151" s="85" t="s">
        <v>121</v>
      </c>
      <c r="K151" s="44" t="s">
        <v>121</v>
      </c>
      <c r="L151" s="123" t="s">
        <v>121</v>
      </c>
      <c r="M151" s="85" t="s">
        <v>121</v>
      </c>
      <c r="N151" s="44" t="s">
        <v>121</v>
      </c>
      <c r="O151" s="123" t="s">
        <v>121</v>
      </c>
      <c r="P151" s="62"/>
    </row>
    <row r="152" spans="1:16" s="1" customFormat="1" ht="32.25" customHeight="1">
      <c r="A152" s="13" t="s">
        <v>286</v>
      </c>
      <c r="B152" s="292" t="s">
        <v>129</v>
      </c>
      <c r="C152" s="435"/>
      <c r="D152" s="85"/>
      <c r="E152" s="44"/>
      <c r="F152" s="89"/>
      <c r="G152" s="85"/>
      <c r="H152" s="44"/>
      <c r="I152" s="89"/>
      <c r="J152" s="85"/>
      <c r="K152" s="44"/>
      <c r="L152" s="89"/>
      <c r="M152" s="85"/>
      <c r="N152" s="44"/>
      <c r="O152" s="89"/>
      <c r="P152" s="62"/>
    </row>
    <row r="153" spans="1:16" s="1" customFormat="1" ht="31.5" customHeight="1">
      <c r="A153" s="13" t="s">
        <v>287</v>
      </c>
      <c r="B153" s="292" t="s">
        <v>130</v>
      </c>
      <c r="C153" s="435"/>
      <c r="D153" s="85"/>
      <c r="E153" s="44"/>
      <c r="F153" s="89"/>
      <c r="G153" s="85"/>
      <c r="H153" s="44"/>
      <c r="I153" s="89"/>
      <c r="J153" s="85"/>
      <c r="K153" s="44"/>
      <c r="L153" s="89"/>
      <c r="M153" s="85"/>
      <c r="N153" s="44"/>
      <c r="O153" s="89"/>
      <c r="P153" s="62"/>
    </row>
    <row r="154" spans="1:16" s="1" customFormat="1" ht="44.25" customHeight="1">
      <c r="A154" s="13" t="s">
        <v>288</v>
      </c>
      <c r="B154" s="292" t="s">
        <v>128</v>
      </c>
      <c r="C154" s="435"/>
      <c r="D154" s="85"/>
      <c r="E154" s="44"/>
      <c r="F154" s="89"/>
      <c r="G154" s="85"/>
      <c r="H154" s="44"/>
      <c r="I154" s="89"/>
      <c r="J154" s="85"/>
      <c r="K154" s="44"/>
      <c r="L154" s="89"/>
      <c r="M154" s="85"/>
      <c r="N154" s="44"/>
      <c r="O154" s="89"/>
      <c r="P154" s="62"/>
    </row>
    <row r="155" spans="1:16" s="1" customFormat="1" ht="34.5" customHeight="1">
      <c r="A155" s="13" t="s">
        <v>289</v>
      </c>
      <c r="B155" s="292" t="s">
        <v>131</v>
      </c>
      <c r="C155" s="436"/>
      <c r="D155" s="85"/>
      <c r="E155" s="44"/>
      <c r="F155" s="89"/>
      <c r="G155" s="85"/>
      <c r="H155" s="44"/>
      <c r="I155" s="89"/>
      <c r="J155" s="85"/>
      <c r="K155" s="44"/>
      <c r="L155" s="89"/>
      <c r="M155" s="85"/>
      <c r="N155" s="44"/>
      <c r="O155" s="89"/>
      <c r="P155" s="62"/>
    </row>
    <row r="156" spans="1:16" s="1" customFormat="1" ht="18.75" customHeight="1">
      <c r="A156" s="129" t="s">
        <v>236</v>
      </c>
      <c r="B156" s="32" t="s">
        <v>132</v>
      </c>
      <c r="C156" s="437" t="s">
        <v>170</v>
      </c>
      <c r="D156" s="84"/>
      <c r="E156" s="24"/>
      <c r="F156" s="86"/>
      <c r="G156" s="84"/>
      <c r="H156" s="24"/>
      <c r="I156" s="86"/>
      <c r="J156" s="84"/>
      <c r="K156" s="24"/>
      <c r="L156" s="86"/>
      <c r="M156" s="84"/>
      <c r="N156" s="24"/>
      <c r="O156" s="86"/>
      <c r="P156" s="439" t="s">
        <v>157</v>
      </c>
    </row>
    <row r="157" spans="1:16" s="1" customFormat="1" ht="69" customHeight="1">
      <c r="A157" s="13" t="s">
        <v>290</v>
      </c>
      <c r="B157" s="34" t="s">
        <v>53</v>
      </c>
      <c r="C157" s="435"/>
      <c r="D157" s="84"/>
      <c r="E157" s="24"/>
      <c r="F157" s="86"/>
      <c r="G157" s="84"/>
      <c r="H157" s="24"/>
      <c r="I157" s="86"/>
      <c r="J157" s="84"/>
      <c r="K157" s="24"/>
      <c r="L157" s="86"/>
      <c r="M157" s="84"/>
      <c r="N157" s="24"/>
      <c r="O157" s="86"/>
      <c r="P157" s="440"/>
    </row>
    <row r="158" spans="1:16" s="1" customFormat="1" ht="36.75" customHeight="1" thickBot="1">
      <c r="A158" s="328" t="s">
        <v>237</v>
      </c>
      <c r="B158" s="329" t="s">
        <v>101</v>
      </c>
      <c r="C158" s="438"/>
      <c r="D158" s="330" t="s">
        <v>121</v>
      </c>
      <c r="E158" s="331" t="s">
        <v>121</v>
      </c>
      <c r="F158" s="332" t="s">
        <v>121</v>
      </c>
      <c r="G158" s="330" t="s">
        <v>121</v>
      </c>
      <c r="H158" s="331" t="s">
        <v>121</v>
      </c>
      <c r="I158" s="332" t="s">
        <v>121</v>
      </c>
      <c r="J158" s="330" t="s">
        <v>121</v>
      </c>
      <c r="K158" s="331" t="s">
        <v>121</v>
      </c>
      <c r="L158" s="332" t="s">
        <v>121</v>
      </c>
      <c r="M158" s="330" t="s">
        <v>121</v>
      </c>
      <c r="N158" s="331" t="s">
        <v>121</v>
      </c>
      <c r="O158" s="332" t="s">
        <v>121</v>
      </c>
      <c r="P158" s="63"/>
    </row>
  </sheetData>
  <sheetProtection/>
  <mergeCells count="71">
    <mergeCell ref="C143:C144"/>
    <mergeCell ref="A146:P146"/>
    <mergeCell ref="C148:C150"/>
    <mergeCell ref="C151:C155"/>
    <mergeCell ref="C156:C158"/>
    <mergeCell ref="P156:P157"/>
    <mergeCell ref="C131:C133"/>
    <mergeCell ref="P132:P133"/>
    <mergeCell ref="C134:C137"/>
    <mergeCell ref="P134:P137"/>
    <mergeCell ref="C138:C142"/>
    <mergeCell ref="P138:P142"/>
    <mergeCell ref="A109:P109"/>
    <mergeCell ref="C111:C128"/>
    <mergeCell ref="P111:P115"/>
    <mergeCell ref="P116:P124"/>
    <mergeCell ref="P125:P128"/>
    <mergeCell ref="A129:P129"/>
    <mergeCell ref="A95:P95"/>
    <mergeCell ref="C97:C98"/>
    <mergeCell ref="P97:P99"/>
    <mergeCell ref="A100:P100"/>
    <mergeCell ref="C102:C108"/>
    <mergeCell ref="P102:P108"/>
    <mergeCell ref="A75:P75"/>
    <mergeCell ref="C77:C78"/>
    <mergeCell ref="C80:C82"/>
    <mergeCell ref="C83:C84"/>
    <mergeCell ref="A85:P85"/>
    <mergeCell ref="C87:C94"/>
    <mergeCell ref="P93:P94"/>
    <mergeCell ref="C56:C58"/>
    <mergeCell ref="P57:P58"/>
    <mergeCell ref="C59:C67"/>
    <mergeCell ref="P59:P67"/>
    <mergeCell ref="A68:P68"/>
    <mergeCell ref="C71:C74"/>
    <mergeCell ref="A41:P41"/>
    <mergeCell ref="C43:C55"/>
    <mergeCell ref="P43:P44"/>
    <mergeCell ref="P46:P47"/>
    <mergeCell ref="P48:P51"/>
    <mergeCell ref="P52:P53"/>
    <mergeCell ref="A26:P26"/>
    <mergeCell ref="C28:C40"/>
    <mergeCell ref="P28:P29"/>
    <mergeCell ref="P32:P35"/>
    <mergeCell ref="P36:P37"/>
    <mergeCell ref="P38:P39"/>
    <mergeCell ref="C12:C15"/>
    <mergeCell ref="P12:P15"/>
    <mergeCell ref="C16:C17"/>
    <mergeCell ref="P16:P17"/>
    <mergeCell ref="C18:C22"/>
    <mergeCell ref="C24:C25"/>
    <mergeCell ref="P6:P8"/>
    <mergeCell ref="D7:F7"/>
    <mergeCell ref="G7:I7"/>
    <mergeCell ref="J7:L7"/>
    <mergeCell ref="M7:O7"/>
    <mergeCell ref="A10:P10"/>
    <mergeCell ref="A1:P1"/>
    <mergeCell ref="A2:P2"/>
    <mergeCell ref="A3:P3"/>
    <mergeCell ref="A4:P4"/>
    <mergeCell ref="A6:A8"/>
    <mergeCell ref="B6:B8"/>
    <mergeCell ref="C6:C8"/>
    <mergeCell ref="D6:I6"/>
    <mergeCell ref="J6:L6"/>
    <mergeCell ref="M6:O6"/>
  </mergeCells>
  <printOptions/>
  <pageMargins left="0.31496062992125984" right="0.31496062992125984" top="0.15748031496062992" bottom="0.15748031496062992" header="0" footer="0"/>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P158"/>
  <sheetViews>
    <sheetView zoomScale="70" zoomScaleNormal="70" zoomScalePageLayoutView="0" workbookViewId="0" topLeftCell="A1">
      <selection activeCell="M30" sqref="M30"/>
    </sheetView>
  </sheetViews>
  <sheetFormatPr defaultColWidth="9.00390625" defaultRowHeight="12.75"/>
  <cols>
    <col min="1" max="1" width="6.75390625" style="0" customWidth="1"/>
    <col min="2" max="2" width="72.625" style="0" customWidth="1"/>
    <col min="3" max="3" width="15.00390625" style="0" customWidth="1"/>
    <col min="4" max="4" width="10.75390625" style="0" customWidth="1"/>
    <col min="5" max="5" width="10.25390625" style="0" customWidth="1"/>
    <col min="6" max="6" width="9.75390625" style="0" customWidth="1"/>
    <col min="7" max="7" width="8.25390625" style="0" customWidth="1"/>
    <col min="8" max="8" width="7.75390625" style="0" customWidth="1"/>
    <col min="9" max="9" width="6.75390625" style="0" customWidth="1"/>
    <col min="10" max="15" width="7.875" style="0" customWidth="1"/>
    <col min="16" max="16" width="50.75390625" style="0" customWidth="1"/>
  </cols>
  <sheetData>
    <row r="1" spans="1:16" ht="12.75">
      <c r="A1" s="469" t="s">
        <v>20</v>
      </c>
      <c r="B1" s="469"/>
      <c r="C1" s="469"/>
      <c r="D1" s="469"/>
      <c r="E1" s="469"/>
      <c r="F1" s="469"/>
      <c r="G1" s="469"/>
      <c r="H1" s="469"/>
      <c r="I1" s="469"/>
      <c r="J1" s="469"/>
      <c r="K1" s="469"/>
      <c r="L1" s="469"/>
      <c r="M1" s="469"/>
      <c r="N1" s="469"/>
      <c r="O1" s="469"/>
      <c r="P1" s="469"/>
    </row>
    <row r="2" spans="1:16" ht="12.75">
      <c r="A2" s="470" t="s">
        <v>154</v>
      </c>
      <c r="B2" s="470"/>
      <c r="C2" s="470"/>
      <c r="D2" s="470"/>
      <c r="E2" s="470"/>
      <c r="F2" s="470"/>
      <c r="G2" s="470"/>
      <c r="H2" s="470"/>
      <c r="I2" s="470"/>
      <c r="J2" s="470"/>
      <c r="K2" s="470"/>
      <c r="L2" s="470"/>
      <c r="M2" s="470"/>
      <c r="N2" s="470"/>
      <c r="O2" s="470"/>
      <c r="P2" s="470"/>
    </row>
    <row r="3" spans="1:16" ht="12.75">
      <c r="A3" s="470" t="s">
        <v>364</v>
      </c>
      <c r="B3" s="470"/>
      <c r="C3" s="470"/>
      <c r="D3" s="470"/>
      <c r="E3" s="470"/>
      <c r="F3" s="470"/>
      <c r="G3" s="470"/>
      <c r="H3" s="470"/>
      <c r="I3" s="470"/>
      <c r="J3" s="470"/>
      <c r="K3" s="470"/>
      <c r="L3" s="470"/>
      <c r="M3" s="470"/>
      <c r="N3" s="470"/>
      <c r="O3" s="470"/>
      <c r="P3" s="470"/>
    </row>
    <row r="4" spans="1:16" ht="12.75">
      <c r="A4" s="470"/>
      <c r="B4" s="470"/>
      <c r="C4" s="470"/>
      <c r="D4" s="470"/>
      <c r="E4" s="470"/>
      <c r="F4" s="470"/>
      <c r="G4" s="470"/>
      <c r="H4" s="470"/>
      <c r="I4" s="470"/>
      <c r="J4" s="470"/>
      <c r="K4" s="470"/>
      <c r="L4" s="470"/>
      <c r="M4" s="470"/>
      <c r="N4" s="470"/>
      <c r="O4" s="470"/>
      <c r="P4" s="470"/>
    </row>
    <row r="5" spans="1:16" ht="13.5" thickBot="1">
      <c r="A5" s="1"/>
      <c r="B5" s="1"/>
      <c r="C5" s="1"/>
      <c r="D5" s="1"/>
      <c r="E5" s="1"/>
      <c r="F5" s="1"/>
      <c r="G5" s="1"/>
      <c r="H5" s="1"/>
      <c r="I5" s="1"/>
      <c r="J5" s="1"/>
      <c r="K5" s="1"/>
      <c r="L5" s="1"/>
      <c r="M5" s="1"/>
      <c r="N5" s="1"/>
      <c r="O5" s="1"/>
      <c r="P5" s="94" t="s">
        <v>84</v>
      </c>
    </row>
    <row r="6" spans="1:16" s="1" customFormat="1" ht="39" customHeight="1" thickBot="1">
      <c r="A6" s="471"/>
      <c r="B6" s="433" t="s">
        <v>118</v>
      </c>
      <c r="C6" s="433" t="s">
        <v>158</v>
      </c>
      <c r="D6" s="433" t="s">
        <v>148</v>
      </c>
      <c r="E6" s="433"/>
      <c r="F6" s="433"/>
      <c r="G6" s="433"/>
      <c r="H6" s="433"/>
      <c r="I6" s="433"/>
      <c r="J6" s="433" t="s">
        <v>238</v>
      </c>
      <c r="K6" s="433"/>
      <c r="L6" s="433"/>
      <c r="M6" s="433" t="s">
        <v>346</v>
      </c>
      <c r="N6" s="433"/>
      <c r="O6" s="433"/>
      <c r="P6" s="434" t="s">
        <v>152</v>
      </c>
    </row>
    <row r="7" spans="1:16" s="1" customFormat="1" ht="28.5" customHeight="1" thickBot="1">
      <c r="A7" s="471"/>
      <c r="B7" s="433"/>
      <c r="C7" s="433"/>
      <c r="D7" s="468" t="s">
        <v>125</v>
      </c>
      <c r="E7" s="468"/>
      <c r="F7" s="468"/>
      <c r="G7" s="468" t="s">
        <v>120</v>
      </c>
      <c r="H7" s="468"/>
      <c r="I7" s="468"/>
      <c r="J7" s="433" t="s">
        <v>366</v>
      </c>
      <c r="K7" s="433"/>
      <c r="L7" s="433"/>
      <c r="M7" s="433" t="s">
        <v>366</v>
      </c>
      <c r="N7" s="433"/>
      <c r="O7" s="433"/>
      <c r="P7" s="435"/>
    </row>
    <row r="8" spans="1:16" s="1" customFormat="1" ht="13.5" thickBot="1">
      <c r="A8" s="471"/>
      <c r="B8" s="433"/>
      <c r="C8" s="433"/>
      <c r="D8" s="344" t="s">
        <v>0</v>
      </c>
      <c r="E8" s="344" t="s">
        <v>18</v>
      </c>
      <c r="F8" s="344" t="s">
        <v>19</v>
      </c>
      <c r="G8" s="344" t="s">
        <v>0</v>
      </c>
      <c r="H8" s="344" t="s">
        <v>18</v>
      </c>
      <c r="I8" s="344" t="s">
        <v>19</v>
      </c>
      <c r="J8" s="344" t="s">
        <v>0</v>
      </c>
      <c r="K8" s="344" t="s">
        <v>18</v>
      </c>
      <c r="L8" s="344" t="s">
        <v>19</v>
      </c>
      <c r="M8" s="344" t="s">
        <v>0</v>
      </c>
      <c r="N8" s="344" t="s">
        <v>18</v>
      </c>
      <c r="O8" s="344" t="s">
        <v>19</v>
      </c>
      <c r="P8" s="438"/>
    </row>
    <row r="9" spans="1:16" s="1" customFormat="1" ht="12.75" customHeight="1" thickBot="1">
      <c r="A9" s="344"/>
      <c r="B9" s="345" t="s">
        <v>126</v>
      </c>
      <c r="C9" s="345"/>
      <c r="D9" s="384">
        <f>D11+D27+D69+D76+D86</f>
        <v>1157.3860669</v>
      </c>
      <c r="E9" s="384">
        <f aca="true" t="shared" si="0" ref="E9:O9">E11+E27+E69+E76+E86</f>
        <v>986.5846662199999</v>
      </c>
      <c r="F9" s="384">
        <f t="shared" si="0"/>
        <v>105.55247843</v>
      </c>
      <c r="G9" s="384">
        <f t="shared" si="0"/>
        <v>87.63914492</v>
      </c>
      <c r="H9" s="384">
        <f t="shared" si="0"/>
        <v>27.031932219999998</v>
      </c>
      <c r="I9" s="384">
        <f t="shared" si="0"/>
        <v>49.868290449999996</v>
      </c>
      <c r="J9" s="384">
        <f>J11+J27+J69+J76+J86</f>
        <v>72.17443147</v>
      </c>
      <c r="K9" s="384">
        <f>K11+K27+K69+K76+K86</f>
        <v>16.93793222</v>
      </c>
      <c r="L9" s="384">
        <f>L11+L27+L69+L76+L86</f>
        <v>49.147577</v>
      </c>
      <c r="M9" s="384">
        <f t="shared" si="0"/>
        <v>72.11043147000001</v>
      </c>
      <c r="N9" s="384">
        <f t="shared" si="0"/>
        <v>16.87993222</v>
      </c>
      <c r="O9" s="384">
        <f t="shared" si="0"/>
        <v>49.141577</v>
      </c>
      <c r="P9" s="64"/>
    </row>
    <row r="10" spans="1:16" s="1" customFormat="1" ht="16.5" customHeight="1" thickBot="1">
      <c r="A10" s="463" t="s">
        <v>1</v>
      </c>
      <c r="B10" s="464"/>
      <c r="C10" s="464"/>
      <c r="D10" s="464"/>
      <c r="E10" s="464"/>
      <c r="F10" s="464"/>
      <c r="G10" s="464"/>
      <c r="H10" s="464"/>
      <c r="I10" s="464"/>
      <c r="J10" s="464"/>
      <c r="K10" s="464"/>
      <c r="L10" s="464"/>
      <c r="M10" s="464"/>
      <c r="N10" s="464"/>
      <c r="O10" s="464"/>
      <c r="P10" s="465"/>
    </row>
    <row r="11" spans="1:16" s="4" customFormat="1" ht="13.5" thickBot="1">
      <c r="A11" s="96"/>
      <c r="B11" s="97" t="s">
        <v>0</v>
      </c>
      <c r="C11" s="98"/>
      <c r="D11" s="380">
        <f>D12+D18+D24</f>
        <v>64.42110000000001</v>
      </c>
      <c r="E11" s="380">
        <f aca="true" t="shared" si="1" ref="E11:O11">E12+E18+E24</f>
        <v>58.30050000000001</v>
      </c>
      <c r="F11" s="380">
        <f t="shared" si="1"/>
        <v>6.1206000000000005</v>
      </c>
      <c r="G11" s="380">
        <f t="shared" si="1"/>
        <v>31.0107</v>
      </c>
      <c r="H11" s="380">
        <f t="shared" si="1"/>
        <v>23.818999999999996</v>
      </c>
      <c r="I11" s="380">
        <f t="shared" si="1"/>
        <v>7.1917</v>
      </c>
      <c r="J11" s="380">
        <f>J12+J18+J24</f>
        <v>20.298000000000002</v>
      </c>
      <c r="K11" s="380">
        <f>K12+K18+K24</f>
        <v>14.165</v>
      </c>
      <c r="L11" s="380">
        <f>L12+L18+L24</f>
        <v>6.132999999999999</v>
      </c>
      <c r="M11" s="380">
        <f t="shared" si="1"/>
        <v>20.234</v>
      </c>
      <c r="N11" s="380">
        <f>N12+N18+N24</f>
        <v>14.107</v>
      </c>
      <c r="O11" s="380">
        <f t="shared" si="1"/>
        <v>6.127</v>
      </c>
      <c r="P11" s="64"/>
    </row>
    <row r="12" spans="1:16" s="1" customFormat="1" ht="15.75" customHeight="1">
      <c r="A12" s="99" t="s">
        <v>2</v>
      </c>
      <c r="B12" s="100" t="s">
        <v>153</v>
      </c>
      <c r="C12" s="434" t="s">
        <v>159</v>
      </c>
      <c r="D12" s="381">
        <f>SUM(D13:D15)</f>
        <v>56.4091</v>
      </c>
      <c r="E12" s="382">
        <f aca="true" t="shared" si="2" ref="E12:O12">SUM(E13:E15)</f>
        <v>51.450500000000005</v>
      </c>
      <c r="F12" s="383">
        <f t="shared" si="2"/>
        <v>4.958600000000001</v>
      </c>
      <c r="G12" s="381">
        <f t="shared" si="2"/>
        <v>26.349700000000002</v>
      </c>
      <c r="H12" s="382">
        <f t="shared" si="2"/>
        <v>20.153</v>
      </c>
      <c r="I12" s="383">
        <f t="shared" si="2"/>
        <v>6.1967</v>
      </c>
      <c r="J12" s="381">
        <f>SUM(J13:J15)</f>
        <v>19.1</v>
      </c>
      <c r="K12" s="382">
        <f>SUM(K13:K15)</f>
        <v>13.7</v>
      </c>
      <c r="L12" s="383">
        <f>SUM(L13:L15)</f>
        <v>5.3999999999999995</v>
      </c>
      <c r="M12" s="381">
        <f t="shared" si="2"/>
        <v>19.1</v>
      </c>
      <c r="N12" s="382">
        <f t="shared" si="2"/>
        <v>13.7</v>
      </c>
      <c r="O12" s="383">
        <f t="shared" si="2"/>
        <v>5.3999999999999995</v>
      </c>
      <c r="P12" s="460" t="s">
        <v>332</v>
      </c>
    </row>
    <row r="13" spans="1:16" s="1" customFormat="1" ht="25.5">
      <c r="A13" s="13" t="s">
        <v>23</v>
      </c>
      <c r="B13" s="34" t="s">
        <v>43</v>
      </c>
      <c r="C13" s="435"/>
      <c r="D13" s="283">
        <f>E13+F13</f>
        <v>38.5705</v>
      </c>
      <c r="E13" s="284">
        <f>11.673+13.195+13.7025</f>
        <v>38.5705</v>
      </c>
      <c r="F13" s="285">
        <v>0</v>
      </c>
      <c r="G13" s="283">
        <f>H13+I13</f>
        <v>11.673</v>
      </c>
      <c r="H13" s="284">
        <v>11.673</v>
      </c>
      <c r="I13" s="358">
        <v>0</v>
      </c>
      <c r="J13" s="283">
        <f>K13+L13</f>
        <v>5.7</v>
      </c>
      <c r="K13" s="284">
        <v>5.7</v>
      </c>
      <c r="L13" s="358">
        <v>0</v>
      </c>
      <c r="M13" s="283">
        <f>N13+O13</f>
        <v>5.7</v>
      </c>
      <c r="N13" s="284">
        <v>5.7</v>
      </c>
      <c r="O13" s="358">
        <v>0</v>
      </c>
      <c r="P13" s="447"/>
    </row>
    <row r="14" spans="1:16" s="1" customFormat="1" ht="25.5">
      <c r="A14" s="13" t="s">
        <v>24</v>
      </c>
      <c r="B14" s="34" t="s">
        <v>44</v>
      </c>
      <c r="C14" s="435"/>
      <c r="D14" s="283">
        <f>E14+F14</f>
        <v>15.96</v>
      </c>
      <c r="E14" s="284">
        <v>12.88</v>
      </c>
      <c r="F14" s="285">
        <f>1.12+1+0.96</f>
        <v>3.08</v>
      </c>
      <c r="G14" s="283">
        <f>H14+I14</f>
        <v>14</v>
      </c>
      <c r="H14" s="284">
        <v>8.48</v>
      </c>
      <c r="I14" s="358">
        <v>5.52</v>
      </c>
      <c r="J14" s="283">
        <f>K14+L14</f>
        <v>13.1</v>
      </c>
      <c r="K14" s="284">
        <v>8</v>
      </c>
      <c r="L14" s="358">
        <v>5.1</v>
      </c>
      <c r="M14" s="283">
        <f>N14+O14</f>
        <v>13.1</v>
      </c>
      <c r="N14" s="284">
        <v>8</v>
      </c>
      <c r="O14" s="358">
        <v>5.1</v>
      </c>
      <c r="P14" s="447"/>
    </row>
    <row r="15" spans="1:16" s="1" customFormat="1" ht="12.75">
      <c r="A15" s="13" t="s">
        <v>26</v>
      </c>
      <c r="B15" s="34" t="s">
        <v>45</v>
      </c>
      <c r="C15" s="436"/>
      <c r="D15" s="283">
        <f>E15+F15</f>
        <v>1.8786</v>
      </c>
      <c r="E15" s="284">
        <v>0</v>
      </c>
      <c r="F15" s="285">
        <f>0.6767+0.606+0.5959</f>
        <v>1.8786</v>
      </c>
      <c r="G15" s="283">
        <f>H15+I15</f>
        <v>0.6767</v>
      </c>
      <c r="H15" s="284">
        <v>0</v>
      </c>
      <c r="I15" s="358">
        <v>0.6767</v>
      </c>
      <c r="J15" s="283">
        <f>K15+L15</f>
        <v>0.3</v>
      </c>
      <c r="K15" s="284">
        <v>0</v>
      </c>
      <c r="L15" s="358">
        <v>0.3</v>
      </c>
      <c r="M15" s="283">
        <f>N15+O15</f>
        <v>0.3</v>
      </c>
      <c r="N15" s="284">
        <v>0</v>
      </c>
      <c r="O15" s="358">
        <v>0.3</v>
      </c>
      <c r="P15" s="440"/>
    </row>
    <row r="16" spans="1:16" s="1" customFormat="1" ht="33.75" customHeight="1">
      <c r="A16" s="31" t="s">
        <v>3</v>
      </c>
      <c r="B16" s="32" t="s">
        <v>102</v>
      </c>
      <c r="C16" s="437" t="s">
        <v>160</v>
      </c>
      <c r="D16" s="107"/>
      <c r="E16" s="308"/>
      <c r="F16" s="109"/>
      <c r="G16" s="110"/>
      <c r="H16" s="108"/>
      <c r="I16" s="111"/>
      <c r="J16" s="23"/>
      <c r="K16" s="24"/>
      <c r="L16" s="25"/>
      <c r="M16" s="23"/>
      <c r="N16" s="24"/>
      <c r="O16" s="25"/>
      <c r="P16" s="439" t="s">
        <v>278</v>
      </c>
    </row>
    <row r="17" spans="1:16" s="1" customFormat="1" ht="48" customHeight="1">
      <c r="A17" s="13" t="s">
        <v>29</v>
      </c>
      <c r="B17" s="34" t="s">
        <v>42</v>
      </c>
      <c r="C17" s="435"/>
      <c r="D17" s="35"/>
      <c r="E17" s="36"/>
      <c r="F17" s="37"/>
      <c r="G17" s="38"/>
      <c r="H17" s="36"/>
      <c r="I17" s="106"/>
      <c r="J17" s="14"/>
      <c r="K17" s="11"/>
      <c r="L17" s="105"/>
      <c r="M17" s="14"/>
      <c r="N17" s="11"/>
      <c r="O17" s="105"/>
      <c r="P17" s="440"/>
    </row>
    <row r="18" spans="1:16" s="1" customFormat="1" ht="12.75" customHeight="1">
      <c r="A18" s="31" t="s">
        <v>4</v>
      </c>
      <c r="B18" s="32" t="s">
        <v>103</v>
      </c>
      <c r="C18" s="437" t="s">
        <v>161</v>
      </c>
      <c r="D18" s="364">
        <f>D19+D20+D22</f>
        <v>4.862</v>
      </c>
      <c r="E18" s="364">
        <f aca="true" t="shared" si="3" ref="E18:O18">E19+E20+E22</f>
        <v>3.95</v>
      </c>
      <c r="F18" s="364">
        <f t="shared" si="3"/>
        <v>0.9119999999999999</v>
      </c>
      <c r="G18" s="364">
        <f t="shared" si="3"/>
        <v>1.5110000000000001</v>
      </c>
      <c r="H18" s="364">
        <f t="shared" si="3"/>
        <v>0.766</v>
      </c>
      <c r="I18" s="364">
        <f t="shared" si="3"/>
        <v>0.745</v>
      </c>
      <c r="J18" s="364">
        <f t="shared" si="3"/>
        <v>1.198</v>
      </c>
      <c r="K18" s="364">
        <f t="shared" si="3"/>
        <v>0.465</v>
      </c>
      <c r="L18" s="364">
        <f t="shared" si="3"/>
        <v>0.733</v>
      </c>
      <c r="M18" s="364">
        <f t="shared" si="3"/>
        <v>1.134</v>
      </c>
      <c r="N18" s="364">
        <f t="shared" si="3"/>
        <v>0.407</v>
      </c>
      <c r="O18" s="364">
        <f t="shared" si="3"/>
        <v>0.727</v>
      </c>
      <c r="P18" s="62"/>
    </row>
    <row r="19" spans="1:16" s="1" customFormat="1" ht="66" customHeight="1">
      <c r="A19" s="13" t="s">
        <v>35</v>
      </c>
      <c r="B19" s="34" t="s">
        <v>104</v>
      </c>
      <c r="C19" s="435"/>
      <c r="D19" s="307">
        <v>0.05</v>
      </c>
      <c r="E19" s="118">
        <v>0.05</v>
      </c>
      <c r="F19" s="11">
        <v>0</v>
      </c>
      <c r="G19" s="307">
        <v>0.05</v>
      </c>
      <c r="H19" s="118">
        <v>0.05</v>
      </c>
      <c r="I19" s="11">
        <v>0</v>
      </c>
      <c r="J19" s="14">
        <v>0</v>
      </c>
      <c r="K19" s="11">
        <v>0</v>
      </c>
      <c r="L19" s="105">
        <v>0</v>
      </c>
      <c r="M19" s="14">
        <v>0</v>
      </c>
      <c r="N19" s="11">
        <v>0</v>
      </c>
      <c r="O19" s="105">
        <v>0</v>
      </c>
      <c r="P19" s="81" t="s">
        <v>312</v>
      </c>
    </row>
    <row r="20" spans="1:16" s="1" customFormat="1" ht="12.75">
      <c r="A20" s="13" t="s">
        <v>38</v>
      </c>
      <c r="B20" s="34" t="s">
        <v>46</v>
      </c>
      <c r="C20" s="435"/>
      <c r="D20" s="283">
        <f>D21</f>
        <v>0.708</v>
      </c>
      <c r="E20" s="283">
        <f aca="true" t="shared" si="4" ref="E20:O20">E21</f>
        <v>0</v>
      </c>
      <c r="F20" s="283">
        <f t="shared" si="4"/>
        <v>0.708</v>
      </c>
      <c r="G20" s="283">
        <f t="shared" si="4"/>
        <v>0.708</v>
      </c>
      <c r="H20" s="283">
        <f t="shared" si="4"/>
        <v>0</v>
      </c>
      <c r="I20" s="283">
        <f t="shared" si="4"/>
        <v>0.708</v>
      </c>
      <c r="J20" s="283">
        <f t="shared" si="4"/>
        <v>0.708</v>
      </c>
      <c r="K20" s="283">
        <f t="shared" si="4"/>
        <v>0</v>
      </c>
      <c r="L20" s="283">
        <f t="shared" si="4"/>
        <v>0.708</v>
      </c>
      <c r="M20" s="283">
        <f t="shared" si="4"/>
        <v>0.708</v>
      </c>
      <c r="N20" s="283">
        <f t="shared" si="4"/>
        <v>0</v>
      </c>
      <c r="O20" s="283">
        <f t="shared" si="4"/>
        <v>0.708</v>
      </c>
      <c r="P20" s="62"/>
    </row>
    <row r="21" spans="1:16" s="363" customFormat="1" ht="66.75" customHeight="1">
      <c r="A21" s="309" t="s">
        <v>142</v>
      </c>
      <c r="B21" s="34" t="s">
        <v>144</v>
      </c>
      <c r="C21" s="435"/>
      <c r="D21" s="283">
        <f>E21+F21</f>
        <v>0.708</v>
      </c>
      <c r="E21" s="36">
        <v>0</v>
      </c>
      <c r="F21" s="285">
        <v>0.708</v>
      </c>
      <c r="G21" s="283">
        <f>H21+I21</f>
        <v>0.708</v>
      </c>
      <c r="H21" s="36">
        <v>0</v>
      </c>
      <c r="I21" s="285">
        <v>0.708</v>
      </c>
      <c r="J21" s="283">
        <f>K21+L21</f>
        <v>0.708</v>
      </c>
      <c r="K21" s="36">
        <v>0</v>
      </c>
      <c r="L21" s="285">
        <v>0.708</v>
      </c>
      <c r="M21" s="283">
        <f>N21+O21</f>
        <v>0.708</v>
      </c>
      <c r="N21" s="36">
        <v>0</v>
      </c>
      <c r="O21" s="285">
        <v>0.708</v>
      </c>
      <c r="P21" s="65" t="s">
        <v>361</v>
      </c>
    </row>
    <row r="22" spans="1:16" s="1" customFormat="1" ht="80.25" customHeight="1">
      <c r="A22" s="13" t="s">
        <v>47</v>
      </c>
      <c r="B22" s="34" t="s">
        <v>51</v>
      </c>
      <c r="C22" s="436"/>
      <c r="D22" s="283">
        <v>4.104</v>
      </c>
      <c r="E22" s="284">
        <v>3.9000000000000004</v>
      </c>
      <c r="F22" s="285">
        <v>0.20400000000000001</v>
      </c>
      <c r="G22" s="379">
        <v>0.753</v>
      </c>
      <c r="H22" s="284">
        <v>0.716</v>
      </c>
      <c r="I22" s="358">
        <v>0.037</v>
      </c>
      <c r="J22" s="283">
        <v>0.49</v>
      </c>
      <c r="K22" s="284">
        <v>0.465</v>
      </c>
      <c r="L22" s="358">
        <v>0.025</v>
      </c>
      <c r="M22" s="283">
        <v>0.426</v>
      </c>
      <c r="N22" s="284">
        <v>0.407</v>
      </c>
      <c r="O22" s="358">
        <v>0.019</v>
      </c>
      <c r="P22" s="65" t="s">
        <v>370</v>
      </c>
    </row>
    <row r="23" spans="1:16" s="1" customFormat="1" ht="82.5" customHeight="1">
      <c r="A23" s="31" t="s">
        <v>5</v>
      </c>
      <c r="B23" s="32" t="s">
        <v>63</v>
      </c>
      <c r="C23" s="80" t="s">
        <v>162</v>
      </c>
      <c r="D23" s="283"/>
      <c r="E23" s="284"/>
      <c r="F23" s="285"/>
      <c r="G23" s="379"/>
      <c r="H23" s="284"/>
      <c r="I23" s="358"/>
      <c r="J23" s="283"/>
      <c r="K23" s="284"/>
      <c r="L23" s="358"/>
      <c r="M23" s="283"/>
      <c r="N23" s="284"/>
      <c r="O23" s="358"/>
      <c r="P23" s="65" t="s">
        <v>333</v>
      </c>
    </row>
    <row r="24" spans="1:16" s="1" customFormat="1" ht="69.75" customHeight="1">
      <c r="A24" s="31" t="s">
        <v>6</v>
      </c>
      <c r="B24" s="32" t="s">
        <v>156</v>
      </c>
      <c r="C24" s="437" t="s">
        <v>163</v>
      </c>
      <c r="D24" s="390">
        <f>D25</f>
        <v>3.15</v>
      </c>
      <c r="E24" s="365">
        <f aca="true" t="shared" si="5" ref="E24:O24">E25</f>
        <v>2.9</v>
      </c>
      <c r="F24" s="391">
        <f t="shared" si="5"/>
        <v>0.25</v>
      </c>
      <c r="G24" s="390">
        <f t="shared" si="5"/>
        <v>3.15</v>
      </c>
      <c r="H24" s="365">
        <f t="shared" si="5"/>
        <v>2.9</v>
      </c>
      <c r="I24" s="391">
        <f t="shared" si="5"/>
        <v>0.25</v>
      </c>
      <c r="J24" s="390">
        <f t="shared" si="5"/>
        <v>0</v>
      </c>
      <c r="K24" s="365">
        <f t="shared" si="5"/>
        <v>0</v>
      </c>
      <c r="L24" s="391">
        <f t="shared" si="5"/>
        <v>0</v>
      </c>
      <c r="M24" s="390">
        <f t="shared" si="5"/>
        <v>0</v>
      </c>
      <c r="N24" s="365">
        <f t="shared" si="5"/>
        <v>0</v>
      </c>
      <c r="O24" s="391">
        <f t="shared" si="5"/>
        <v>0</v>
      </c>
      <c r="P24" s="65" t="s">
        <v>321</v>
      </c>
    </row>
    <row r="25" spans="1:16" s="1" customFormat="1" ht="31.5" customHeight="1" thickBot="1">
      <c r="A25" s="13" t="s">
        <v>40</v>
      </c>
      <c r="B25" s="34" t="s">
        <v>320</v>
      </c>
      <c r="C25" s="435"/>
      <c r="D25" s="385">
        <v>3.15</v>
      </c>
      <c r="E25" s="386">
        <v>2.9</v>
      </c>
      <c r="F25" s="387">
        <v>0.25</v>
      </c>
      <c r="G25" s="388">
        <v>3.15</v>
      </c>
      <c r="H25" s="386">
        <v>2.9</v>
      </c>
      <c r="I25" s="389">
        <v>0.25</v>
      </c>
      <c r="J25" s="385">
        <v>0</v>
      </c>
      <c r="K25" s="386">
        <v>0</v>
      </c>
      <c r="L25" s="389">
        <v>0</v>
      </c>
      <c r="M25" s="385">
        <v>0</v>
      </c>
      <c r="N25" s="386">
        <v>0</v>
      </c>
      <c r="O25" s="389">
        <v>0</v>
      </c>
      <c r="P25" s="65" t="s">
        <v>274</v>
      </c>
    </row>
    <row r="26" spans="1:16" ht="16.5" customHeight="1" thickBot="1">
      <c r="A26" s="441" t="s">
        <v>7</v>
      </c>
      <c r="B26" s="442"/>
      <c r="C26" s="442"/>
      <c r="D26" s="442"/>
      <c r="E26" s="442"/>
      <c r="F26" s="442"/>
      <c r="G26" s="442"/>
      <c r="H26" s="442"/>
      <c r="I26" s="442"/>
      <c r="J26" s="442"/>
      <c r="K26" s="442"/>
      <c r="L26" s="442"/>
      <c r="M26" s="442"/>
      <c r="N26" s="442"/>
      <c r="O26" s="442"/>
      <c r="P26" s="443"/>
    </row>
    <row r="27" spans="1:16" s="3" customFormat="1" ht="13.5" thickBot="1">
      <c r="A27" s="95"/>
      <c r="B27" s="124" t="s">
        <v>0</v>
      </c>
      <c r="C27" s="125"/>
      <c r="D27" s="126">
        <f>D28+D32+D38</f>
        <v>69</v>
      </c>
      <c r="E27" s="126">
        <f aca="true" t="shared" si="6" ref="E27:O27">E28+E32+E38</f>
        <v>4.98</v>
      </c>
      <c r="F27" s="126">
        <f t="shared" si="6"/>
        <v>0.52</v>
      </c>
      <c r="G27" s="126">
        <f t="shared" si="6"/>
        <v>11.040000000000001</v>
      </c>
      <c r="H27" s="126">
        <f t="shared" si="6"/>
        <v>0.44</v>
      </c>
      <c r="I27" s="306">
        <f t="shared" si="6"/>
        <v>0.01</v>
      </c>
      <c r="J27" s="126">
        <f>J28+J32+J38</f>
        <v>6.29</v>
      </c>
      <c r="K27" s="306">
        <f>K28+K32+K38</f>
        <v>0</v>
      </c>
      <c r="L27" s="306">
        <f>L28+L32+L38</f>
        <v>0.35</v>
      </c>
      <c r="M27" s="126">
        <f t="shared" si="6"/>
        <v>6.29</v>
      </c>
      <c r="N27" s="306">
        <f t="shared" si="6"/>
        <v>0</v>
      </c>
      <c r="O27" s="306">
        <f t="shared" si="6"/>
        <v>0.35</v>
      </c>
      <c r="P27" s="128"/>
    </row>
    <row r="28" spans="1:16" s="6" customFormat="1" ht="29.25" customHeight="1">
      <c r="A28" s="129" t="s">
        <v>8</v>
      </c>
      <c r="B28" s="130" t="s">
        <v>64</v>
      </c>
      <c r="C28" s="434" t="s">
        <v>162</v>
      </c>
      <c r="D28" s="293">
        <f>D29</f>
        <v>59.4</v>
      </c>
      <c r="E28" s="131">
        <f aca="true" t="shared" si="7" ref="E28:O28">E29</f>
        <v>0</v>
      </c>
      <c r="F28" s="132">
        <f t="shared" si="7"/>
        <v>0</v>
      </c>
      <c r="G28" s="293">
        <f t="shared" si="7"/>
        <v>9.9</v>
      </c>
      <c r="H28" s="131">
        <f t="shared" si="7"/>
        <v>0</v>
      </c>
      <c r="I28" s="132">
        <f t="shared" si="7"/>
        <v>0</v>
      </c>
      <c r="J28" s="393">
        <f t="shared" si="7"/>
        <v>5.94</v>
      </c>
      <c r="K28" s="394">
        <f t="shared" si="7"/>
        <v>0</v>
      </c>
      <c r="L28" s="395">
        <f t="shared" si="7"/>
        <v>0</v>
      </c>
      <c r="M28" s="393">
        <f t="shared" si="7"/>
        <v>5.94</v>
      </c>
      <c r="N28" s="394">
        <f t="shared" si="7"/>
        <v>0</v>
      </c>
      <c r="O28" s="395">
        <f t="shared" si="7"/>
        <v>0</v>
      </c>
      <c r="P28" s="466" t="s">
        <v>313</v>
      </c>
    </row>
    <row r="29" spans="1:16" s="6" customFormat="1" ht="39.75" customHeight="1">
      <c r="A29" s="13" t="s">
        <v>111</v>
      </c>
      <c r="B29" s="34" t="s">
        <v>37</v>
      </c>
      <c r="C29" s="435"/>
      <c r="D29" s="13">
        <v>59.4</v>
      </c>
      <c r="E29" s="10">
        <v>0</v>
      </c>
      <c r="F29" s="42">
        <v>0</v>
      </c>
      <c r="G29" s="13">
        <v>9.9</v>
      </c>
      <c r="H29" s="10">
        <v>0</v>
      </c>
      <c r="I29" s="42">
        <v>0</v>
      </c>
      <c r="J29" s="396">
        <v>5.94</v>
      </c>
      <c r="K29" s="397">
        <v>0</v>
      </c>
      <c r="L29" s="398">
        <v>0</v>
      </c>
      <c r="M29" s="396">
        <v>5.94</v>
      </c>
      <c r="N29" s="397">
        <v>0</v>
      </c>
      <c r="O29" s="398">
        <v>0</v>
      </c>
      <c r="P29" s="467"/>
    </row>
    <row r="30" spans="1:16" s="6" customFormat="1" ht="53.25" customHeight="1">
      <c r="A30" s="31" t="s">
        <v>9</v>
      </c>
      <c r="B30" s="32" t="s">
        <v>65</v>
      </c>
      <c r="C30" s="435"/>
      <c r="D30" s="134"/>
      <c r="E30" s="135"/>
      <c r="F30" s="136"/>
      <c r="G30" s="134"/>
      <c r="H30" s="135"/>
      <c r="I30" s="136"/>
      <c r="J30" s="399"/>
      <c r="K30" s="400"/>
      <c r="L30" s="401"/>
      <c r="M30" s="399"/>
      <c r="N30" s="400"/>
      <c r="O30" s="401"/>
      <c r="P30" s="319" t="s">
        <v>311</v>
      </c>
    </row>
    <row r="31" spans="1:16" s="6" customFormat="1" ht="42" customHeight="1">
      <c r="A31" s="31" t="s">
        <v>11</v>
      </c>
      <c r="B31" s="32" t="s">
        <v>66</v>
      </c>
      <c r="C31" s="435"/>
      <c r="D31" s="31"/>
      <c r="E31" s="140"/>
      <c r="F31" s="139"/>
      <c r="G31" s="31"/>
      <c r="H31" s="140"/>
      <c r="I31" s="139"/>
      <c r="J31" s="402"/>
      <c r="K31" s="400"/>
      <c r="L31" s="401"/>
      <c r="M31" s="402"/>
      <c r="N31" s="400"/>
      <c r="O31" s="401"/>
      <c r="P31" s="319" t="s">
        <v>275</v>
      </c>
    </row>
    <row r="32" spans="1:16" s="6" customFormat="1" ht="30.75" customHeight="1">
      <c r="A32" s="31" t="s">
        <v>184</v>
      </c>
      <c r="B32" s="32" t="s">
        <v>67</v>
      </c>
      <c r="C32" s="435"/>
      <c r="D32" s="137">
        <f>D33</f>
        <v>4.1</v>
      </c>
      <c r="E32" s="140">
        <f aca="true" t="shared" si="8" ref="E32:O32">E33</f>
        <v>3.6</v>
      </c>
      <c r="F32" s="142">
        <f t="shared" si="8"/>
        <v>0.5</v>
      </c>
      <c r="G32" s="137">
        <f t="shared" si="8"/>
        <v>0</v>
      </c>
      <c r="H32" s="140">
        <f t="shared" si="8"/>
        <v>0</v>
      </c>
      <c r="I32" s="142">
        <f t="shared" si="8"/>
        <v>0</v>
      </c>
      <c r="J32" s="403">
        <f t="shared" si="8"/>
        <v>0</v>
      </c>
      <c r="K32" s="404">
        <f t="shared" si="8"/>
        <v>0</v>
      </c>
      <c r="L32" s="405">
        <f t="shared" si="8"/>
        <v>0</v>
      </c>
      <c r="M32" s="403">
        <f t="shared" si="8"/>
        <v>0</v>
      </c>
      <c r="N32" s="404">
        <f t="shared" si="8"/>
        <v>0</v>
      </c>
      <c r="O32" s="405">
        <f t="shared" si="8"/>
        <v>0</v>
      </c>
      <c r="P32" s="439" t="s">
        <v>314</v>
      </c>
    </row>
    <row r="33" spans="1:16" s="6" customFormat="1" ht="42" customHeight="1">
      <c r="A33" s="13" t="s">
        <v>185</v>
      </c>
      <c r="B33" s="143" t="s">
        <v>137</v>
      </c>
      <c r="C33" s="435"/>
      <c r="D33" s="144">
        <f>D34+D35</f>
        <v>4.1</v>
      </c>
      <c r="E33" s="10">
        <f aca="true" t="shared" si="9" ref="E33:O33">E34+E35</f>
        <v>3.6</v>
      </c>
      <c r="F33" s="12">
        <f t="shared" si="9"/>
        <v>0.5</v>
      </c>
      <c r="G33" s="144">
        <f t="shared" si="9"/>
        <v>0</v>
      </c>
      <c r="H33" s="10">
        <f t="shared" si="9"/>
        <v>0</v>
      </c>
      <c r="I33" s="12">
        <f t="shared" si="9"/>
        <v>0</v>
      </c>
      <c r="J33" s="406">
        <f t="shared" si="9"/>
        <v>0</v>
      </c>
      <c r="K33" s="406">
        <f t="shared" si="9"/>
        <v>0</v>
      </c>
      <c r="L33" s="406">
        <f t="shared" si="9"/>
        <v>0</v>
      </c>
      <c r="M33" s="406">
        <f t="shared" si="9"/>
        <v>0</v>
      </c>
      <c r="N33" s="406">
        <f t="shared" si="9"/>
        <v>0</v>
      </c>
      <c r="O33" s="406">
        <f t="shared" si="9"/>
        <v>0</v>
      </c>
      <c r="P33" s="447"/>
    </row>
    <row r="34" spans="1:16" s="6" customFormat="1" ht="12.75">
      <c r="A34" s="145" t="s">
        <v>186</v>
      </c>
      <c r="B34" s="146" t="s">
        <v>39</v>
      </c>
      <c r="C34" s="435"/>
      <c r="D34" s="147">
        <v>3.9</v>
      </c>
      <c r="E34" s="148">
        <v>3.6</v>
      </c>
      <c r="F34" s="149">
        <v>0.3</v>
      </c>
      <c r="G34" s="13">
        <v>0</v>
      </c>
      <c r="H34" s="10">
        <v>0</v>
      </c>
      <c r="I34" s="149">
        <v>0</v>
      </c>
      <c r="J34" s="396">
        <v>0</v>
      </c>
      <c r="K34" s="397"/>
      <c r="L34" s="398"/>
      <c r="M34" s="396">
        <v>0</v>
      </c>
      <c r="N34" s="397"/>
      <c r="O34" s="398"/>
      <c r="P34" s="447"/>
    </row>
    <row r="35" spans="1:16" s="6" customFormat="1" ht="30.75" customHeight="1">
      <c r="A35" s="147" t="s">
        <v>187</v>
      </c>
      <c r="B35" s="34" t="s">
        <v>54</v>
      </c>
      <c r="C35" s="435"/>
      <c r="D35" s="147">
        <v>0.2</v>
      </c>
      <c r="E35" s="148">
        <v>0</v>
      </c>
      <c r="F35" s="149">
        <v>0.2</v>
      </c>
      <c r="G35" s="13">
        <v>0</v>
      </c>
      <c r="H35" s="10">
        <v>0</v>
      </c>
      <c r="I35" s="149">
        <v>0</v>
      </c>
      <c r="J35" s="396"/>
      <c r="K35" s="397"/>
      <c r="L35" s="398"/>
      <c r="M35" s="396"/>
      <c r="N35" s="397"/>
      <c r="O35" s="398"/>
      <c r="P35" s="440"/>
    </row>
    <row r="36" spans="1:16" s="6" customFormat="1" ht="27" customHeight="1">
      <c r="A36" s="134" t="s">
        <v>188</v>
      </c>
      <c r="B36" s="150" t="s">
        <v>68</v>
      </c>
      <c r="C36" s="435"/>
      <c r="D36" s="134"/>
      <c r="E36" s="135"/>
      <c r="F36" s="136"/>
      <c r="G36" s="151"/>
      <c r="H36" s="135"/>
      <c r="I36" s="136"/>
      <c r="J36" s="407"/>
      <c r="K36" s="408"/>
      <c r="L36" s="409"/>
      <c r="M36" s="407"/>
      <c r="N36" s="408"/>
      <c r="O36" s="409"/>
      <c r="P36" s="439" t="s">
        <v>268</v>
      </c>
    </row>
    <row r="37" spans="1:16" s="6" customFormat="1" ht="42" customHeight="1">
      <c r="A37" s="147" t="s">
        <v>300</v>
      </c>
      <c r="B37" s="143" t="s">
        <v>41</v>
      </c>
      <c r="C37" s="435"/>
      <c r="D37" s="13"/>
      <c r="E37" s="10"/>
      <c r="F37" s="42"/>
      <c r="G37" s="13"/>
      <c r="H37" s="10"/>
      <c r="I37" s="42"/>
      <c r="J37" s="396"/>
      <c r="K37" s="397"/>
      <c r="L37" s="398"/>
      <c r="M37" s="396"/>
      <c r="N37" s="397"/>
      <c r="O37" s="398"/>
      <c r="P37" s="440"/>
    </row>
    <row r="38" spans="1:16" s="6" customFormat="1" ht="48" customHeight="1">
      <c r="A38" s="134" t="s">
        <v>189</v>
      </c>
      <c r="B38" s="150" t="s">
        <v>69</v>
      </c>
      <c r="C38" s="435"/>
      <c r="D38" s="31">
        <f>D39</f>
        <v>5.5</v>
      </c>
      <c r="E38" s="169">
        <f aca="true" t="shared" si="10" ref="E38:O38">E39</f>
        <v>1.38</v>
      </c>
      <c r="F38" s="139">
        <f t="shared" si="10"/>
        <v>0.02</v>
      </c>
      <c r="G38" s="170">
        <f t="shared" si="10"/>
        <v>1.14</v>
      </c>
      <c r="H38" s="169">
        <f t="shared" si="10"/>
        <v>0.44</v>
      </c>
      <c r="I38" s="139">
        <f t="shared" si="10"/>
        <v>0.01</v>
      </c>
      <c r="J38" s="410">
        <f t="shared" si="10"/>
        <v>0.35</v>
      </c>
      <c r="K38" s="404">
        <f t="shared" si="10"/>
        <v>0</v>
      </c>
      <c r="L38" s="405">
        <f t="shared" si="10"/>
        <v>0.35</v>
      </c>
      <c r="M38" s="410">
        <f t="shared" si="10"/>
        <v>0.35</v>
      </c>
      <c r="N38" s="404">
        <f t="shared" si="10"/>
        <v>0</v>
      </c>
      <c r="O38" s="405">
        <f t="shared" si="10"/>
        <v>0.35</v>
      </c>
      <c r="P38" s="439" t="s">
        <v>315</v>
      </c>
    </row>
    <row r="39" spans="1:16" s="6" customFormat="1" ht="66" customHeight="1">
      <c r="A39" s="147" t="s">
        <v>190</v>
      </c>
      <c r="B39" s="34" t="s">
        <v>52</v>
      </c>
      <c r="C39" s="435"/>
      <c r="D39" s="154">
        <v>5.5</v>
      </c>
      <c r="E39" s="252">
        <v>1.38</v>
      </c>
      <c r="F39" s="155">
        <v>0.02</v>
      </c>
      <c r="G39" s="70">
        <v>1.14</v>
      </c>
      <c r="H39" s="252">
        <v>0.44</v>
      </c>
      <c r="I39" s="155">
        <v>0.01</v>
      </c>
      <c r="J39" s="411">
        <v>0.35</v>
      </c>
      <c r="K39" s="412"/>
      <c r="L39" s="413">
        <v>0.35</v>
      </c>
      <c r="M39" s="411">
        <v>0.35</v>
      </c>
      <c r="N39" s="412"/>
      <c r="O39" s="413">
        <v>0.35</v>
      </c>
      <c r="P39" s="440"/>
    </row>
    <row r="40" spans="1:16" s="6" customFormat="1" ht="12.75">
      <c r="A40" s="31" t="s">
        <v>191</v>
      </c>
      <c r="B40" s="32" t="s">
        <v>70</v>
      </c>
      <c r="C40" s="436"/>
      <c r="D40" s="158" t="s">
        <v>121</v>
      </c>
      <c r="E40" s="159" t="s">
        <v>121</v>
      </c>
      <c r="F40" s="160" t="s">
        <v>121</v>
      </c>
      <c r="G40" s="158" t="s">
        <v>121</v>
      </c>
      <c r="H40" s="159" t="s">
        <v>121</v>
      </c>
      <c r="I40" s="160" t="s">
        <v>121</v>
      </c>
      <c r="J40" s="161" t="s">
        <v>121</v>
      </c>
      <c r="K40" s="162" t="s">
        <v>121</v>
      </c>
      <c r="L40" s="160" t="s">
        <v>121</v>
      </c>
      <c r="M40" s="161" t="s">
        <v>121</v>
      </c>
      <c r="N40" s="162" t="s">
        <v>121</v>
      </c>
      <c r="O40" s="160" t="s">
        <v>121</v>
      </c>
      <c r="P40" s="322"/>
    </row>
    <row r="41" spans="1:16" s="1" customFormat="1" ht="16.5" customHeight="1" thickBot="1">
      <c r="A41" s="463" t="s">
        <v>10</v>
      </c>
      <c r="B41" s="464"/>
      <c r="C41" s="464"/>
      <c r="D41" s="464"/>
      <c r="E41" s="464"/>
      <c r="F41" s="464"/>
      <c r="G41" s="464"/>
      <c r="H41" s="464"/>
      <c r="I41" s="464"/>
      <c r="J41" s="464"/>
      <c r="K41" s="464"/>
      <c r="L41" s="464"/>
      <c r="M41" s="464"/>
      <c r="N41" s="464"/>
      <c r="O41" s="464"/>
      <c r="P41" s="465"/>
    </row>
    <row r="42" spans="1:16" s="1" customFormat="1" ht="13.5" thickBot="1">
      <c r="A42" s="163"/>
      <c r="B42" s="164" t="s">
        <v>0</v>
      </c>
      <c r="C42" s="165"/>
      <c r="D42" s="166" t="s">
        <v>121</v>
      </c>
      <c r="E42" s="296" t="s">
        <v>121</v>
      </c>
      <c r="F42" s="297" t="s">
        <v>121</v>
      </c>
      <c r="G42" s="298" t="s">
        <v>121</v>
      </c>
      <c r="H42" s="296" t="s">
        <v>121</v>
      </c>
      <c r="I42" s="299" t="s">
        <v>121</v>
      </c>
      <c r="J42" s="300" t="s">
        <v>121</v>
      </c>
      <c r="K42" s="299" t="s">
        <v>121</v>
      </c>
      <c r="L42" s="297" t="s">
        <v>121</v>
      </c>
      <c r="M42" s="300" t="s">
        <v>121</v>
      </c>
      <c r="N42" s="299" t="s">
        <v>121</v>
      </c>
      <c r="O42" s="297" t="s">
        <v>121</v>
      </c>
      <c r="P42" s="64"/>
    </row>
    <row r="43" spans="1:16" s="1" customFormat="1" ht="21.75" customHeight="1">
      <c r="A43" s="129" t="s">
        <v>192</v>
      </c>
      <c r="B43" s="130" t="s">
        <v>71</v>
      </c>
      <c r="C43" s="434" t="s">
        <v>164</v>
      </c>
      <c r="D43" s="46"/>
      <c r="E43" s="47"/>
      <c r="F43" s="167"/>
      <c r="G43" s="88"/>
      <c r="H43" s="47"/>
      <c r="I43" s="168"/>
      <c r="J43" s="46"/>
      <c r="K43" s="47"/>
      <c r="L43" s="48"/>
      <c r="M43" s="46"/>
      <c r="N43" s="47"/>
      <c r="O43" s="48"/>
      <c r="P43" s="460" t="s">
        <v>324</v>
      </c>
    </row>
    <row r="44" spans="1:16" s="1" customFormat="1" ht="47.25" customHeight="1">
      <c r="A44" s="13" t="s">
        <v>304</v>
      </c>
      <c r="B44" s="143" t="s">
        <v>105</v>
      </c>
      <c r="C44" s="435"/>
      <c r="D44" s="16"/>
      <c r="E44" s="15"/>
      <c r="F44" s="17"/>
      <c r="G44" s="82"/>
      <c r="H44" s="7"/>
      <c r="I44" s="83"/>
      <c r="J44" s="8"/>
      <c r="K44" s="7"/>
      <c r="L44" s="30"/>
      <c r="M44" s="8"/>
      <c r="N44" s="7"/>
      <c r="O44" s="30"/>
      <c r="P44" s="440"/>
    </row>
    <row r="45" spans="1:16" s="1" customFormat="1" ht="90.75" customHeight="1">
      <c r="A45" s="31" t="s">
        <v>193</v>
      </c>
      <c r="B45" s="32" t="s">
        <v>72</v>
      </c>
      <c r="C45" s="435"/>
      <c r="D45" s="27"/>
      <c r="E45" s="169"/>
      <c r="F45" s="29"/>
      <c r="G45" s="170"/>
      <c r="H45" s="169"/>
      <c r="I45" s="173"/>
      <c r="J45" s="49"/>
      <c r="K45" s="28"/>
      <c r="L45" s="50"/>
      <c r="M45" s="49"/>
      <c r="N45" s="28"/>
      <c r="O45" s="50"/>
      <c r="P45" s="81" t="s">
        <v>330</v>
      </c>
    </row>
    <row r="46" spans="1:16" s="1" customFormat="1" ht="21.75" customHeight="1">
      <c r="A46" s="31" t="s">
        <v>194</v>
      </c>
      <c r="B46" s="32" t="s">
        <v>73</v>
      </c>
      <c r="C46" s="435"/>
      <c r="D46" s="27"/>
      <c r="E46" s="28"/>
      <c r="F46" s="29"/>
      <c r="G46" s="171"/>
      <c r="H46" s="28"/>
      <c r="I46" s="172"/>
      <c r="J46" s="49"/>
      <c r="K46" s="28"/>
      <c r="L46" s="50"/>
      <c r="M46" s="49"/>
      <c r="N46" s="28"/>
      <c r="O46" s="50"/>
      <c r="P46" s="439" t="s">
        <v>316</v>
      </c>
    </row>
    <row r="47" spans="1:16" s="1" customFormat="1" ht="61.5" customHeight="1">
      <c r="A47" s="13" t="s">
        <v>279</v>
      </c>
      <c r="B47" s="34" t="s">
        <v>122</v>
      </c>
      <c r="C47" s="435"/>
      <c r="D47" s="16"/>
      <c r="E47" s="7"/>
      <c r="F47" s="17"/>
      <c r="G47" s="82"/>
      <c r="H47" s="7"/>
      <c r="I47" s="83"/>
      <c r="J47" s="8"/>
      <c r="K47" s="7"/>
      <c r="L47" s="30"/>
      <c r="M47" s="8"/>
      <c r="N47" s="7"/>
      <c r="O47" s="30"/>
      <c r="P47" s="440"/>
    </row>
    <row r="48" spans="1:16" s="1" customFormat="1" ht="18.75" customHeight="1">
      <c r="A48" s="31" t="s">
        <v>195</v>
      </c>
      <c r="B48" s="32" t="s">
        <v>74</v>
      </c>
      <c r="C48" s="435"/>
      <c r="D48" s="27"/>
      <c r="E48" s="169"/>
      <c r="F48" s="29"/>
      <c r="G48" s="171"/>
      <c r="H48" s="28"/>
      <c r="I48" s="172"/>
      <c r="J48" s="49"/>
      <c r="K48" s="28"/>
      <c r="L48" s="50"/>
      <c r="M48" s="49"/>
      <c r="N48" s="28"/>
      <c r="O48" s="50"/>
      <c r="P48" s="439" t="s">
        <v>336</v>
      </c>
    </row>
    <row r="49" spans="1:16" s="1" customFormat="1" ht="19.5" customHeight="1">
      <c r="A49" s="13" t="s">
        <v>301</v>
      </c>
      <c r="B49" s="34" t="s">
        <v>106</v>
      </c>
      <c r="C49" s="435"/>
      <c r="D49" s="16"/>
      <c r="E49" s="15"/>
      <c r="F49" s="17"/>
      <c r="G49" s="12"/>
      <c r="H49" s="10"/>
      <c r="I49" s="40"/>
      <c r="J49" s="13"/>
      <c r="K49" s="10"/>
      <c r="L49" s="42"/>
      <c r="M49" s="13"/>
      <c r="N49" s="10"/>
      <c r="O49" s="42"/>
      <c r="P49" s="447"/>
    </row>
    <row r="50" spans="1:16" s="1" customFormat="1" ht="60" customHeight="1">
      <c r="A50" s="13" t="s">
        <v>305</v>
      </c>
      <c r="B50" s="34" t="s">
        <v>107</v>
      </c>
      <c r="C50" s="435"/>
      <c r="D50" s="16"/>
      <c r="E50" s="15"/>
      <c r="F50" s="17"/>
      <c r="G50" s="12"/>
      <c r="H50" s="10"/>
      <c r="I50" s="40"/>
      <c r="J50" s="13"/>
      <c r="K50" s="10"/>
      <c r="L50" s="42"/>
      <c r="M50" s="13"/>
      <c r="N50" s="10"/>
      <c r="O50" s="42"/>
      <c r="P50" s="447"/>
    </row>
    <row r="51" spans="1:16" s="1" customFormat="1" ht="20.25" customHeight="1">
      <c r="A51" s="13" t="s">
        <v>280</v>
      </c>
      <c r="B51" s="34" t="s">
        <v>108</v>
      </c>
      <c r="C51" s="435"/>
      <c r="D51" s="16"/>
      <c r="E51" s="7"/>
      <c r="F51" s="17"/>
      <c r="G51" s="12"/>
      <c r="H51" s="10"/>
      <c r="I51" s="40"/>
      <c r="J51" s="13"/>
      <c r="K51" s="10"/>
      <c r="L51" s="42"/>
      <c r="M51" s="13"/>
      <c r="N51" s="10"/>
      <c r="O51" s="42"/>
      <c r="P51" s="440"/>
    </row>
    <row r="52" spans="1:16" s="1" customFormat="1" ht="18.75" customHeight="1">
      <c r="A52" s="31" t="s">
        <v>196</v>
      </c>
      <c r="B52" s="32" t="s">
        <v>75</v>
      </c>
      <c r="C52" s="435"/>
      <c r="D52" s="31"/>
      <c r="E52" s="140"/>
      <c r="F52" s="139"/>
      <c r="G52" s="171"/>
      <c r="H52" s="28"/>
      <c r="I52" s="172"/>
      <c r="J52" s="49"/>
      <c r="K52" s="28"/>
      <c r="L52" s="50"/>
      <c r="M52" s="49"/>
      <c r="N52" s="28"/>
      <c r="O52" s="50"/>
      <c r="P52" s="439" t="s">
        <v>319</v>
      </c>
    </row>
    <row r="53" spans="1:16" s="1" customFormat="1" ht="24" customHeight="1">
      <c r="A53" s="13" t="s">
        <v>281</v>
      </c>
      <c r="B53" s="34" t="s">
        <v>109</v>
      </c>
      <c r="C53" s="435"/>
      <c r="D53" s="13"/>
      <c r="E53" s="10"/>
      <c r="F53" s="42"/>
      <c r="G53" s="82"/>
      <c r="H53" s="7"/>
      <c r="I53" s="83"/>
      <c r="J53" s="8"/>
      <c r="K53" s="7"/>
      <c r="L53" s="30"/>
      <c r="M53" s="8"/>
      <c r="N53" s="7"/>
      <c r="O53" s="30"/>
      <c r="P53" s="440"/>
    </row>
    <row r="54" spans="1:16" s="1" customFormat="1" ht="25.5">
      <c r="A54" s="31" t="s">
        <v>197</v>
      </c>
      <c r="B54" s="32" t="s">
        <v>175</v>
      </c>
      <c r="C54" s="435"/>
      <c r="D54" s="27"/>
      <c r="E54" s="140"/>
      <c r="F54" s="29"/>
      <c r="G54" s="170"/>
      <c r="H54" s="28"/>
      <c r="I54" s="173"/>
      <c r="J54" s="27"/>
      <c r="K54" s="28"/>
      <c r="L54" s="29"/>
      <c r="M54" s="27"/>
      <c r="N54" s="28"/>
      <c r="O54" s="29"/>
      <c r="P54" s="81"/>
    </row>
    <row r="55" spans="1:16" s="1" customFormat="1" ht="78" customHeight="1">
      <c r="A55" s="13" t="s">
        <v>276</v>
      </c>
      <c r="B55" s="34" t="s">
        <v>110</v>
      </c>
      <c r="C55" s="436"/>
      <c r="D55" s="16"/>
      <c r="E55" s="15"/>
      <c r="F55" s="17"/>
      <c r="G55" s="41"/>
      <c r="H55" s="83"/>
      <c r="I55" s="39"/>
      <c r="J55" s="16"/>
      <c r="K55" s="7"/>
      <c r="L55" s="17"/>
      <c r="M55" s="16"/>
      <c r="N55" s="7"/>
      <c r="O55" s="17"/>
      <c r="P55" s="81" t="s">
        <v>318</v>
      </c>
    </row>
    <row r="56" spans="1:16" s="1" customFormat="1" ht="93.75" customHeight="1">
      <c r="A56" s="13" t="s">
        <v>306</v>
      </c>
      <c r="B56" s="34" t="s">
        <v>127</v>
      </c>
      <c r="C56" s="437" t="s">
        <v>164</v>
      </c>
      <c r="D56" s="8"/>
      <c r="E56" s="7"/>
      <c r="F56" s="30"/>
      <c r="G56" s="41"/>
      <c r="H56" s="83"/>
      <c r="I56" s="83"/>
      <c r="J56" s="8"/>
      <c r="K56" s="7"/>
      <c r="L56" s="30"/>
      <c r="M56" s="8"/>
      <c r="N56" s="7"/>
      <c r="O56" s="30"/>
      <c r="P56" s="81" t="s">
        <v>317</v>
      </c>
    </row>
    <row r="57" spans="1:16" s="1" customFormat="1" ht="18.75" customHeight="1">
      <c r="A57" s="31" t="s">
        <v>198</v>
      </c>
      <c r="B57" s="32" t="s">
        <v>76</v>
      </c>
      <c r="C57" s="435"/>
      <c r="D57" s="31"/>
      <c r="E57" s="140"/>
      <c r="F57" s="139"/>
      <c r="G57" s="142"/>
      <c r="H57" s="140"/>
      <c r="I57" s="138"/>
      <c r="J57" s="31"/>
      <c r="K57" s="140"/>
      <c r="L57" s="139"/>
      <c r="M57" s="31"/>
      <c r="N57" s="140"/>
      <c r="O57" s="139"/>
      <c r="P57" s="439" t="s">
        <v>253</v>
      </c>
    </row>
    <row r="58" spans="1:16" s="1" customFormat="1" ht="39" customHeight="1">
      <c r="A58" s="13" t="s">
        <v>282</v>
      </c>
      <c r="B58" s="143" t="s">
        <v>123</v>
      </c>
      <c r="C58" s="436"/>
      <c r="D58" s="13"/>
      <c r="E58" s="10"/>
      <c r="F58" s="42"/>
      <c r="G58" s="12"/>
      <c r="H58" s="10"/>
      <c r="I58" s="40"/>
      <c r="J58" s="13"/>
      <c r="K58" s="10"/>
      <c r="L58" s="42"/>
      <c r="M58" s="13"/>
      <c r="N58" s="10"/>
      <c r="O58" s="42"/>
      <c r="P58" s="440"/>
    </row>
    <row r="59" spans="1:16" s="1" customFormat="1" ht="16.5" customHeight="1">
      <c r="A59" s="31" t="s">
        <v>199</v>
      </c>
      <c r="B59" s="32" t="s">
        <v>77</v>
      </c>
      <c r="C59" s="437" t="s">
        <v>165</v>
      </c>
      <c r="D59" s="23"/>
      <c r="E59" s="24"/>
      <c r="F59" s="26"/>
      <c r="G59" s="33"/>
      <c r="H59" s="24"/>
      <c r="I59" s="25"/>
      <c r="J59" s="43"/>
      <c r="K59" s="44"/>
      <c r="L59" s="90"/>
      <c r="M59" s="43"/>
      <c r="N59" s="44"/>
      <c r="O59" s="90"/>
      <c r="P59" s="439" t="s">
        <v>251</v>
      </c>
    </row>
    <row r="60" spans="1:16" s="1" customFormat="1" ht="29.25" customHeight="1">
      <c r="A60" s="13" t="s">
        <v>243</v>
      </c>
      <c r="B60" s="34" t="s">
        <v>112</v>
      </c>
      <c r="C60" s="435"/>
      <c r="D60" s="35"/>
      <c r="E60" s="36"/>
      <c r="F60" s="37"/>
      <c r="G60" s="38"/>
      <c r="H60" s="36"/>
      <c r="I60" s="106"/>
      <c r="J60" s="14"/>
      <c r="K60" s="11"/>
      <c r="L60" s="104"/>
      <c r="M60" s="14"/>
      <c r="N60" s="11"/>
      <c r="O60" s="104"/>
      <c r="P60" s="447"/>
    </row>
    <row r="61" spans="1:16" s="1" customFormat="1" ht="39.75" customHeight="1">
      <c r="A61" s="13" t="s">
        <v>244</v>
      </c>
      <c r="B61" s="34" t="s">
        <v>138</v>
      </c>
      <c r="C61" s="435"/>
      <c r="D61" s="35"/>
      <c r="E61" s="36"/>
      <c r="F61" s="37"/>
      <c r="G61" s="174"/>
      <c r="H61" s="11"/>
      <c r="I61" s="106"/>
      <c r="J61" s="14"/>
      <c r="K61" s="11"/>
      <c r="L61" s="104"/>
      <c r="M61" s="14"/>
      <c r="N61" s="11"/>
      <c r="O61" s="104"/>
      <c r="P61" s="447"/>
    </row>
    <row r="62" spans="1:16" s="1" customFormat="1" ht="53.25" customHeight="1">
      <c r="A62" s="13" t="s">
        <v>245</v>
      </c>
      <c r="B62" s="34" t="s">
        <v>139</v>
      </c>
      <c r="C62" s="435"/>
      <c r="D62" s="35"/>
      <c r="E62" s="36"/>
      <c r="F62" s="37"/>
      <c r="G62" s="174"/>
      <c r="H62" s="11"/>
      <c r="I62" s="106"/>
      <c r="J62" s="14"/>
      <c r="K62" s="11"/>
      <c r="L62" s="104"/>
      <c r="M62" s="14"/>
      <c r="N62" s="11"/>
      <c r="O62" s="104"/>
      <c r="P62" s="447"/>
    </row>
    <row r="63" spans="1:16" s="1" customFormat="1" ht="27" customHeight="1">
      <c r="A63" s="13" t="s">
        <v>246</v>
      </c>
      <c r="B63" s="34" t="s">
        <v>140</v>
      </c>
      <c r="C63" s="435"/>
      <c r="D63" s="35"/>
      <c r="E63" s="36"/>
      <c r="F63" s="37"/>
      <c r="G63" s="174"/>
      <c r="H63" s="11"/>
      <c r="I63" s="106"/>
      <c r="J63" s="14"/>
      <c r="K63" s="11"/>
      <c r="L63" s="104"/>
      <c r="M63" s="14"/>
      <c r="N63" s="11"/>
      <c r="O63" s="104"/>
      <c r="P63" s="447"/>
    </row>
    <row r="64" spans="1:16" s="1" customFormat="1" ht="52.5" customHeight="1">
      <c r="A64" s="13" t="s">
        <v>247</v>
      </c>
      <c r="B64" s="34" t="s">
        <v>252</v>
      </c>
      <c r="C64" s="435"/>
      <c r="D64" s="35"/>
      <c r="E64" s="36"/>
      <c r="F64" s="37"/>
      <c r="G64" s="174"/>
      <c r="H64" s="11"/>
      <c r="I64" s="106"/>
      <c r="J64" s="14"/>
      <c r="K64" s="11"/>
      <c r="L64" s="104"/>
      <c r="M64" s="14"/>
      <c r="N64" s="11"/>
      <c r="O64" s="104"/>
      <c r="P64" s="447"/>
    </row>
    <row r="65" spans="1:16" s="1" customFormat="1" ht="26.25" customHeight="1">
      <c r="A65" s="13" t="s">
        <v>248</v>
      </c>
      <c r="B65" s="34" t="s">
        <v>141</v>
      </c>
      <c r="C65" s="435"/>
      <c r="D65" s="35"/>
      <c r="E65" s="36"/>
      <c r="F65" s="37"/>
      <c r="G65" s="38"/>
      <c r="H65" s="36"/>
      <c r="I65" s="106"/>
      <c r="J65" s="14"/>
      <c r="K65" s="11"/>
      <c r="L65" s="104"/>
      <c r="M65" s="14"/>
      <c r="N65" s="11"/>
      <c r="O65" s="104"/>
      <c r="P65" s="447"/>
    </row>
    <row r="66" spans="1:16" s="1" customFormat="1" ht="25.5" customHeight="1">
      <c r="A66" s="13" t="s">
        <v>249</v>
      </c>
      <c r="B66" s="34" t="s">
        <v>143</v>
      </c>
      <c r="C66" s="435"/>
      <c r="D66" s="35"/>
      <c r="E66" s="11"/>
      <c r="F66" s="37"/>
      <c r="G66" s="38"/>
      <c r="H66" s="11"/>
      <c r="I66" s="106"/>
      <c r="J66" s="14"/>
      <c r="K66" s="11"/>
      <c r="L66" s="104"/>
      <c r="M66" s="14"/>
      <c r="N66" s="11"/>
      <c r="O66" s="104"/>
      <c r="P66" s="447"/>
    </row>
    <row r="67" spans="1:16" s="1" customFormat="1" ht="27.75" customHeight="1" thickBot="1">
      <c r="A67" s="51" t="s">
        <v>250</v>
      </c>
      <c r="B67" s="175" t="s">
        <v>277</v>
      </c>
      <c r="C67" s="438"/>
      <c r="D67" s="176"/>
      <c r="E67" s="56"/>
      <c r="F67" s="177"/>
      <c r="G67" s="178"/>
      <c r="H67" s="56"/>
      <c r="I67" s="179"/>
      <c r="J67" s="55"/>
      <c r="K67" s="56"/>
      <c r="L67" s="57"/>
      <c r="M67" s="55"/>
      <c r="N67" s="56"/>
      <c r="O67" s="57"/>
      <c r="P67" s="461"/>
    </row>
    <row r="68" spans="1:16" s="1" customFormat="1" ht="16.5" customHeight="1" thickBot="1">
      <c r="A68" s="441" t="s">
        <v>12</v>
      </c>
      <c r="B68" s="442"/>
      <c r="C68" s="442"/>
      <c r="D68" s="442"/>
      <c r="E68" s="442"/>
      <c r="F68" s="442"/>
      <c r="G68" s="442"/>
      <c r="H68" s="442"/>
      <c r="I68" s="442"/>
      <c r="J68" s="442"/>
      <c r="K68" s="442"/>
      <c r="L68" s="442"/>
      <c r="M68" s="442"/>
      <c r="N68" s="442"/>
      <c r="O68" s="442"/>
      <c r="P68" s="443"/>
    </row>
    <row r="69" spans="1:16" s="1" customFormat="1" ht="13.5" thickBot="1">
      <c r="A69" s="180"/>
      <c r="B69" s="97" t="s">
        <v>0</v>
      </c>
      <c r="C69" s="98"/>
      <c r="D69" s="315">
        <f>D71+D73</f>
        <v>50.449806620000004</v>
      </c>
      <c r="E69" s="315">
        <f aca="true" t="shared" si="11" ref="E69:O69">E71+E73</f>
        <v>49.29486622</v>
      </c>
      <c r="F69" s="315">
        <f t="shared" si="11"/>
        <v>1.00601815</v>
      </c>
      <c r="G69" s="166">
        <f t="shared" si="11"/>
        <v>2.97844492</v>
      </c>
      <c r="H69" s="315">
        <f t="shared" si="11"/>
        <v>2.77293222</v>
      </c>
      <c r="I69" s="315">
        <f t="shared" si="11"/>
        <v>0.05659045</v>
      </c>
      <c r="J69" s="315">
        <f>J71+J73</f>
        <v>2.97844492</v>
      </c>
      <c r="K69" s="315">
        <f>K71+K73</f>
        <v>2.77293222</v>
      </c>
      <c r="L69" s="315">
        <f>L71+L73</f>
        <v>0.05659045</v>
      </c>
      <c r="M69" s="315">
        <f t="shared" si="11"/>
        <v>2.97844492</v>
      </c>
      <c r="N69" s="315">
        <f t="shared" si="11"/>
        <v>2.77293222</v>
      </c>
      <c r="O69" s="315">
        <f t="shared" si="11"/>
        <v>0.05659045</v>
      </c>
      <c r="P69" s="64"/>
    </row>
    <row r="70" spans="1:16" s="1" customFormat="1" ht="132.75" customHeight="1">
      <c r="A70" s="129" t="s">
        <v>200</v>
      </c>
      <c r="B70" s="130" t="s">
        <v>78</v>
      </c>
      <c r="C70" s="320" t="s">
        <v>166</v>
      </c>
      <c r="D70" s="46"/>
      <c r="E70" s="47"/>
      <c r="F70" s="167"/>
      <c r="G70" s="46"/>
      <c r="H70" s="47"/>
      <c r="I70" s="167"/>
      <c r="J70" s="182"/>
      <c r="K70" s="183"/>
      <c r="L70" s="184"/>
      <c r="M70" s="182"/>
      <c r="N70" s="183"/>
      <c r="O70" s="184"/>
      <c r="P70" s="66" t="s">
        <v>273</v>
      </c>
    </row>
    <row r="71" spans="1:16" s="1" customFormat="1" ht="18" customHeight="1">
      <c r="A71" s="31" t="s">
        <v>201</v>
      </c>
      <c r="B71" s="32" t="s">
        <v>182</v>
      </c>
      <c r="C71" s="437" t="s">
        <v>166</v>
      </c>
      <c r="D71" s="360">
        <f aca="true" t="shared" si="12" ref="D71:O71">D72</f>
        <v>2.97844492</v>
      </c>
      <c r="E71" s="316">
        <f t="shared" si="12"/>
        <v>2.77293222</v>
      </c>
      <c r="F71" s="294">
        <f t="shared" si="12"/>
        <v>0.05659045</v>
      </c>
      <c r="G71" s="360">
        <f t="shared" si="12"/>
        <v>2.97844492</v>
      </c>
      <c r="H71" s="316">
        <f t="shared" si="12"/>
        <v>2.77293222</v>
      </c>
      <c r="I71" s="294">
        <f t="shared" si="12"/>
        <v>0.05659045</v>
      </c>
      <c r="J71" s="360">
        <f t="shared" si="12"/>
        <v>2.97844492</v>
      </c>
      <c r="K71" s="316">
        <f t="shared" si="12"/>
        <v>2.77293222</v>
      </c>
      <c r="L71" s="294">
        <f t="shared" si="12"/>
        <v>0.05659045</v>
      </c>
      <c r="M71" s="360">
        <f t="shared" si="12"/>
        <v>2.97844492</v>
      </c>
      <c r="N71" s="316">
        <f t="shared" si="12"/>
        <v>2.77293222</v>
      </c>
      <c r="O71" s="294">
        <f t="shared" si="12"/>
        <v>0.05659045</v>
      </c>
      <c r="P71" s="62"/>
    </row>
    <row r="72" spans="1:16" s="1" customFormat="1" ht="68.25" customHeight="1">
      <c r="A72" s="13" t="s">
        <v>202</v>
      </c>
      <c r="B72" s="34" t="s">
        <v>58</v>
      </c>
      <c r="C72" s="435"/>
      <c r="D72" s="118">
        <f>SUM(E72:F72)+0.14892225</f>
        <v>2.97844492</v>
      </c>
      <c r="E72" s="258">
        <v>2.77293222</v>
      </c>
      <c r="F72" s="261">
        <v>0.05659045</v>
      </c>
      <c r="G72" s="359">
        <f>SUM(H72:I72)+0.14892225</f>
        <v>2.97844492</v>
      </c>
      <c r="H72" s="118">
        <v>2.77293222</v>
      </c>
      <c r="I72" s="295">
        <v>0.05659045</v>
      </c>
      <c r="J72" s="359">
        <f>SUM(K72:L72)+0.14892225</f>
        <v>2.97844492</v>
      </c>
      <c r="K72" s="118">
        <v>2.77293222</v>
      </c>
      <c r="L72" s="295">
        <v>0.05659045</v>
      </c>
      <c r="M72" s="359">
        <f>SUM(N72:O72)+0.14892225</f>
        <v>2.97844492</v>
      </c>
      <c r="N72" s="118">
        <v>2.77293222</v>
      </c>
      <c r="O72" s="295">
        <v>0.05659045</v>
      </c>
      <c r="P72" s="289" t="s">
        <v>360</v>
      </c>
    </row>
    <row r="73" spans="1:16" s="1" customFormat="1" ht="33" customHeight="1">
      <c r="A73" s="31" t="s">
        <v>203</v>
      </c>
      <c r="B73" s="32" t="s">
        <v>79</v>
      </c>
      <c r="C73" s="435"/>
      <c r="D73" s="141">
        <f>D74</f>
        <v>47.4713617</v>
      </c>
      <c r="E73" s="169">
        <f aca="true" t="shared" si="13" ref="E73:O73">E74</f>
        <v>46.521934</v>
      </c>
      <c r="F73" s="170">
        <f t="shared" si="13"/>
        <v>0.9494277</v>
      </c>
      <c r="G73" s="74">
        <f t="shared" si="13"/>
        <v>0</v>
      </c>
      <c r="H73" s="28">
        <f t="shared" si="13"/>
        <v>0</v>
      </c>
      <c r="I73" s="171">
        <f t="shared" si="13"/>
        <v>0</v>
      </c>
      <c r="J73" s="74">
        <f t="shared" si="13"/>
        <v>0</v>
      </c>
      <c r="K73" s="28">
        <f t="shared" si="13"/>
        <v>0</v>
      </c>
      <c r="L73" s="171">
        <f t="shared" si="13"/>
        <v>0</v>
      </c>
      <c r="M73" s="74">
        <f t="shared" si="13"/>
        <v>0</v>
      </c>
      <c r="N73" s="28">
        <f t="shared" si="13"/>
        <v>0</v>
      </c>
      <c r="O73" s="171">
        <f t="shared" si="13"/>
        <v>0</v>
      </c>
      <c r="P73" s="62"/>
    </row>
    <row r="74" spans="1:16" s="1" customFormat="1" ht="66" customHeight="1" thickBot="1">
      <c r="A74" s="51" t="s">
        <v>240</v>
      </c>
      <c r="B74" s="34" t="s">
        <v>59</v>
      </c>
      <c r="C74" s="438"/>
      <c r="D74" s="36">
        <f>SUM(E74:F74)</f>
        <v>47.4713617</v>
      </c>
      <c r="E74" s="36">
        <v>46.521934</v>
      </c>
      <c r="F74" s="37">
        <v>0.9494277</v>
      </c>
      <c r="G74" s="82">
        <f>SUM(H74:I74)</f>
        <v>0</v>
      </c>
      <c r="H74" s="7">
        <v>0</v>
      </c>
      <c r="I74" s="30">
        <v>0</v>
      </c>
      <c r="J74" s="82">
        <f>SUM(K74:L74)</f>
        <v>0</v>
      </c>
      <c r="K74" s="7">
        <v>0</v>
      </c>
      <c r="L74" s="30">
        <v>0</v>
      </c>
      <c r="M74" s="82">
        <f>SUM(N74:O74)</f>
        <v>0</v>
      </c>
      <c r="N74" s="7">
        <v>0</v>
      </c>
      <c r="O74" s="30">
        <v>0</v>
      </c>
      <c r="P74" s="289" t="s">
        <v>329</v>
      </c>
    </row>
    <row r="75" spans="1:16" s="1" customFormat="1" ht="16.5" customHeight="1" thickBot="1">
      <c r="A75" s="441" t="s">
        <v>13</v>
      </c>
      <c r="B75" s="442"/>
      <c r="C75" s="442"/>
      <c r="D75" s="442"/>
      <c r="E75" s="442"/>
      <c r="F75" s="442"/>
      <c r="G75" s="442"/>
      <c r="H75" s="442"/>
      <c r="I75" s="442"/>
      <c r="J75" s="442"/>
      <c r="K75" s="442"/>
      <c r="L75" s="442"/>
      <c r="M75" s="442"/>
      <c r="N75" s="442"/>
      <c r="O75" s="442"/>
      <c r="P75" s="443"/>
    </row>
    <row r="76" spans="1:16" s="1" customFormat="1" ht="13.5" thickBot="1">
      <c r="A76" s="185"/>
      <c r="B76" s="124" t="s">
        <v>0</v>
      </c>
      <c r="C76" s="125"/>
      <c r="D76" s="126">
        <f aca="true" t="shared" si="14" ref="D76:O76">D77+D81</f>
        <v>85.4</v>
      </c>
      <c r="E76" s="126">
        <f t="shared" si="14"/>
        <v>82.124</v>
      </c>
      <c r="F76" s="126">
        <f t="shared" si="14"/>
        <v>1.676</v>
      </c>
      <c r="G76" s="127">
        <f t="shared" si="14"/>
        <v>0</v>
      </c>
      <c r="H76" s="127">
        <f t="shared" si="14"/>
        <v>0</v>
      </c>
      <c r="I76" s="127">
        <f t="shared" si="14"/>
        <v>0</v>
      </c>
      <c r="J76" s="127">
        <f>J77+J81</f>
        <v>0</v>
      </c>
      <c r="K76" s="127">
        <f>K77+K81</f>
        <v>0</v>
      </c>
      <c r="L76" s="127">
        <f>L77+L81</f>
        <v>0</v>
      </c>
      <c r="M76" s="127">
        <f t="shared" si="14"/>
        <v>0</v>
      </c>
      <c r="N76" s="127">
        <f t="shared" si="14"/>
        <v>0</v>
      </c>
      <c r="O76" s="127">
        <f t="shared" si="14"/>
        <v>0</v>
      </c>
      <c r="P76" s="186"/>
    </row>
    <row r="77" spans="1:16" s="1" customFormat="1" ht="23.25" customHeight="1">
      <c r="A77" s="129" t="s">
        <v>204</v>
      </c>
      <c r="B77" s="130" t="s">
        <v>80</v>
      </c>
      <c r="C77" s="434" t="s">
        <v>167</v>
      </c>
      <c r="D77" s="112">
        <f>D78</f>
        <v>15.4</v>
      </c>
      <c r="E77" s="102">
        <f aca="true" t="shared" si="15" ref="E77:O77">E78</f>
        <v>13.524</v>
      </c>
      <c r="F77" s="113">
        <f t="shared" si="15"/>
        <v>0.276</v>
      </c>
      <c r="G77" s="182">
        <f t="shared" si="15"/>
        <v>0</v>
      </c>
      <c r="H77" s="192">
        <f t="shared" si="15"/>
        <v>0</v>
      </c>
      <c r="I77" s="193">
        <f t="shared" si="15"/>
        <v>0</v>
      </c>
      <c r="J77" s="182">
        <f t="shared" si="15"/>
        <v>0</v>
      </c>
      <c r="K77" s="192">
        <f t="shared" si="15"/>
        <v>0</v>
      </c>
      <c r="L77" s="193">
        <f t="shared" si="15"/>
        <v>0</v>
      </c>
      <c r="M77" s="182">
        <f t="shared" si="15"/>
        <v>0</v>
      </c>
      <c r="N77" s="192">
        <f t="shared" si="15"/>
        <v>0</v>
      </c>
      <c r="O77" s="193">
        <f t="shared" si="15"/>
        <v>0</v>
      </c>
      <c r="P77" s="62"/>
    </row>
    <row r="78" spans="1:16" s="1" customFormat="1" ht="30.75" customHeight="1">
      <c r="A78" s="13" t="s">
        <v>307</v>
      </c>
      <c r="B78" s="34" t="s">
        <v>60</v>
      </c>
      <c r="C78" s="435"/>
      <c r="D78" s="35">
        <v>15.4</v>
      </c>
      <c r="E78" s="36">
        <v>13.524</v>
      </c>
      <c r="F78" s="37">
        <v>0.276</v>
      </c>
      <c r="G78" s="77">
        <v>0</v>
      </c>
      <c r="H78" s="7">
        <v>0</v>
      </c>
      <c r="I78" s="82">
        <v>0</v>
      </c>
      <c r="J78" s="77">
        <v>0</v>
      </c>
      <c r="K78" s="7">
        <v>0</v>
      </c>
      <c r="L78" s="82">
        <v>0</v>
      </c>
      <c r="M78" s="77">
        <v>0</v>
      </c>
      <c r="N78" s="7">
        <v>0</v>
      </c>
      <c r="O78" s="82">
        <v>0</v>
      </c>
      <c r="P78" s="65" t="s">
        <v>181</v>
      </c>
    </row>
    <row r="79" spans="1:16" s="1" customFormat="1" ht="104.25" customHeight="1">
      <c r="A79" s="31" t="s">
        <v>205</v>
      </c>
      <c r="B79" s="317" t="s">
        <v>124</v>
      </c>
      <c r="C79" s="93" t="s">
        <v>168</v>
      </c>
      <c r="D79" s="27" t="s">
        <v>121</v>
      </c>
      <c r="E79" s="169" t="s">
        <v>121</v>
      </c>
      <c r="F79" s="29" t="s">
        <v>121</v>
      </c>
      <c r="G79" s="27" t="s">
        <v>121</v>
      </c>
      <c r="H79" s="44" t="s">
        <v>121</v>
      </c>
      <c r="I79" s="29" t="s">
        <v>121</v>
      </c>
      <c r="J79" s="85" t="s">
        <v>121</v>
      </c>
      <c r="K79" s="45" t="s">
        <v>121</v>
      </c>
      <c r="L79" s="90" t="s">
        <v>121</v>
      </c>
      <c r="M79" s="85" t="s">
        <v>121</v>
      </c>
      <c r="N79" s="45" t="s">
        <v>121</v>
      </c>
      <c r="O79" s="90" t="s">
        <v>121</v>
      </c>
      <c r="P79" s="62"/>
    </row>
    <row r="80" spans="1:16" s="1" customFormat="1" ht="67.5" customHeight="1">
      <c r="A80" s="31" t="s">
        <v>206</v>
      </c>
      <c r="B80" s="32" t="s">
        <v>81</v>
      </c>
      <c r="C80" s="437" t="s">
        <v>166</v>
      </c>
      <c r="D80" s="301"/>
      <c r="E80" s="189"/>
      <c r="F80" s="302"/>
      <c r="G80" s="301"/>
      <c r="H80" s="189"/>
      <c r="I80" s="302"/>
      <c r="J80" s="303"/>
      <c r="K80" s="304"/>
      <c r="L80" s="305"/>
      <c r="M80" s="303"/>
      <c r="N80" s="304"/>
      <c r="O80" s="305"/>
      <c r="P80" s="34" t="s">
        <v>322</v>
      </c>
    </row>
    <row r="81" spans="1:16" s="1" customFormat="1" ht="24.75" customHeight="1">
      <c r="A81" s="31" t="s">
        <v>207</v>
      </c>
      <c r="B81" s="32" t="s">
        <v>82</v>
      </c>
      <c r="C81" s="435"/>
      <c r="D81" s="84">
        <f>D82</f>
        <v>70</v>
      </c>
      <c r="E81" s="24">
        <f aca="true" t="shared" si="16" ref="E81:O81">E82</f>
        <v>68.6</v>
      </c>
      <c r="F81" s="33">
        <f t="shared" si="16"/>
        <v>1.4</v>
      </c>
      <c r="G81" s="74">
        <f t="shared" si="16"/>
        <v>0</v>
      </c>
      <c r="H81" s="28">
        <f t="shared" si="16"/>
        <v>0</v>
      </c>
      <c r="I81" s="171">
        <f t="shared" si="16"/>
        <v>0</v>
      </c>
      <c r="J81" s="74">
        <f t="shared" si="16"/>
        <v>0</v>
      </c>
      <c r="K81" s="28">
        <f t="shared" si="16"/>
        <v>0</v>
      </c>
      <c r="L81" s="171">
        <f t="shared" si="16"/>
        <v>0</v>
      </c>
      <c r="M81" s="74">
        <f t="shared" si="16"/>
        <v>0</v>
      </c>
      <c r="N81" s="28">
        <f t="shared" si="16"/>
        <v>0</v>
      </c>
      <c r="O81" s="171">
        <f t="shared" si="16"/>
        <v>0</v>
      </c>
      <c r="P81" s="62"/>
    </row>
    <row r="82" spans="1:16" s="1" customFormat="1" ht="52.5" customHeight="1">
      <c r="A82" s="13" t="s">
        <v>302</v>
      </c>
      <c r="B82" s="92" t="s">
        <v>113</v>
      </c>
      <c r="C82" s="436"/>
      <c r="D82" s="36">
        <f>SUM(E82:F82)</f>
        <v>70</v>
      </c>
      <c r="E82" s="36">
        <v>68.6</v>
      </c>
      <c r="F82" s="37">
        <v>1.4</v>
      </c>
      <c r="G82" s="82">
        <f>SUM(H82:I82)</f>
        <v>0</v>
      </c>
      <c r="H82" s="7">
        <v>0</v>
      </c>
      <c r="I82" s="30">
        <v>0</v>
      </c>
      <c r="J82" s="82">
        <f>SUM(K82:L82)</f>
        <v>0</v>
      </c>
      <c r="K82" s="7">
        <v>0</v>
      </c>
      <c r="L82" s="30">
        <v>0</v>
      </c>
      <c r="M82" s="82">
        <f>SUM(N82:O82)</f>
        <v>0</v>
      </c>
      <c r="N82" s="7">
        <v>0</v>
      </c>
      <c r="O82" s="30">
        <v>0</v>
      </c>
      <c r="P82" s="34" t="s">
        <v>334</v>
      </c>
    </row>
    <row r="83" spans="1:16" s="1" customFormat="1" ht="21.75" customHeight="1">
      <c r="A83" s="31" t="s">
        <v>208</v>
      </c>
      <c r="B83" s="32" t="s">
        <v>83</v>
      </c>
      <c r="C83" s="437" t="s">
        <v>167</v>
      </c>
      <c r="D83" s="27" t="s">
        <v>121</v>
      </c>
      <c r="E83" s="169" t="s">
        <v>121</v>
      </c>
      <c r="F83" s="50" t="s">
        <v>121</v>
      </c>
      <c r="G83" s="27" t="s">
        <v>121</v>
      </c>
      <c r="H83" s="169" t="s">
        <v>121</v>
      </c>
      <c r="I83" s="50" t="s">
        <v>121</v>
      </c>
      <c r="J83" s="84" t="s">
        <v>121</v>
      </c>
      <c r="K83" s="25" t="s">
        <v>121</v>
      </c>
      <c r="L83" s="90" t="s">
        <v>121</v>
      </c>
      <c r="M83" s="84" t="s">
        <v>121</v>
      </c>
      <c r="N83" s="25" t="s">
        <v>121</v>
      </c>
      <c r="O83" s="90" t="s">
        <v>121</v>
      </c>
      <c r="P83" s="62"/>
    </row>
    <row r="84" spans="1:16" s="1" customFormat="1" ht="21.75" customHeight="1" thickBot="1">
      <c r="A84" s="31" t="s">
        <v>209</v>
      </c>
      <c r="B84" s="32" t="s">
        <v>239</v>
      </c>
      <c r="C84" s="436"/>
      <c r="D84" s="27" t="s">
        <v>121</v>
      </c>
      <c r="E84" s="169" t="s">
        <v>121</v>
      </c>
      <c r="F84" s="29" t="s">
        <v>121</v>
      </c>
      <c r="G84" s="49" t="s">
        <v>121</v>
      </c>
      <c r="H84" s="28" t="s">
        <v>121</v>
      </c>
      <c r="I84" s="50" t="s">
        <v>121</v>
      </c>
      <c r="J84" s="85" t="s">
        <v>121</v>
      </c>
      <c r="K84" s="45" t="s">
        <v>121</v>
      </c>
      <c r="L84" s="90" t="s">
        <v>121</v>
      </c>
      <c r="M84" s="85" t="s">
        <v>121</v>
      </c>
      <c r="N84" s="45" t="s">
        <v>121</v>
      </c>
      <c r="O84" s="90" t="s">
        <v>121</v>
      </c>
      <c r="P84" s="62"/>
    </row>
    <row r="85" spans="1:16" s="1" customFormat="1" ht="16.5" customHeight="1" thickBot="1">
      <c r="A85" s="441" t="s">
        <v>14</v>
      </c>
      <c r="B85" s="442"/>
      <c r="C85" s="455"/>
      <c r="D85" s="442"/>
      <c r="E85" s="442"/>
      <c r="F85" s="442"/>
      <c r="G85" s="442"/>
      <c r="H85" s="442"/>
      <c r="I85" s="442"/>
      <c r="J85" s="442"/>
      <c r="K85" s="442"/>
      <c r="L85" s="442"/>
      <c r="M85" s="442"/>
      <c r="N85" s="442"/>
      <c r="O85" s="442"/>
      <c r="P85" s="443"/>
    </row>
    <row r="86" spans="1:16" s="1" customFormat="1" ht="13.5" thickBot="1">
      <c r="A86" s="180"/>
      <c r="B86" s="190" t="s">
        <v>0</v>
      </c>
      <c r="C86" s="164"/>
      <c r="D86" s="166">
        <f>D87</f>
        <v>888.1151602799999</v>
      </c>
      <c r="E86" s="166">
        <f aca="true" t="shared" si="17" ref="E86:O86">E87</f>
        <v>791.8852999999999</v>
      </c>
      <c r="F86" s="166">
        <f t="shared" si="17"/>
        <v>96.22986028</v>
      </c>
      <c r="G86" s="315">
        <f t="shared" si="17"/>
        <v>42.61</v>
      </c>
      <c r="H86" s="315">
        <f t="shared" si="17"/>
        <v>0</v>
      </c>
      <c r="I86" s="315">
        <f t="shared" si="17"/>
        <v>42.61</v>
      </c>
      <c r="J86" s="315">
        <f t="shared" si="17"/>
        <v>42.60798655</v>
      </c>
      <c r="K86" s="315">
        <f t="shared" si="17"/>
        <v>0</v>
      </c>
      <c r="L86" s="315">
        <f t="shared" si="17"/>
        <v>42.60798655</v>
      </c>
      <c r="M86" s="315">
        <f t="shared" si="17"/>
        <v>42.60798655</v>
      </c>
      <c r="N86" s="315">
        <f t="shared" si="17"/>
        <v>0</v>
      </c>
      <c r="O86" s="315">
        <f t="shared" si="17"/>
        <v>42.60798655</v>
      </c>
      <c r="P86" s="64"/>
    </row>
    <row r="87" spans="1:16" s="1" customFormat="1" ht="13.5" customHeight="1">
      <c r="A87" s="129" t="s">
        <v>210</v>
      </c>
      <c r="B87" s="191" t="s">
        <v>146</v>
      </c>
      <c r="C87" s="434" t="s">
        <v>169</v>
      </c>
      <c r="D87" s="73">
        <f>D88+D91</f>
        <v>888.1151602799999</v>
      </c>
      <c r="E87" s="76">
        <f aca="true" t="shared" si="18" ref="E87:O87">E88+E91</f>
        <v>791.8852999999999</v>
      </c>
      <c r="F87" s="88">
        <f t="shared" si="18"/>
        <v>96.22986028</v>
      </c>
      <c r="G87" s="254">
        <f t="shared" si="18"/>
        <v>42.61</v>
      </c>
      <c r="H87" s="352">
        <f t="shared" si="18"/>
        <v>0</v>
      </c>
      <c r="I87" s="355">
        <f t="shared" si="18"/>
        <v>42.61</v>
      </c>
      <c r="J87" s="254">
        <f>J88+J91</f>
        <v>42.60798655</v>
      </c>
      <c r="K87" s="352">
        <f>K88+K91</f>
        <v>0</v>
      </c>
      <c r="L87" s="355">
        <f>L88+L91</f>
        <v>42.60798655</v>
      </c>
      <c r="M87" s="254">
        <f t="shared" si="18"/>
        <v>42.60798655</v>
      </c>
      <c r="N87" s="352">
        <f t="shared" si="18"/>
        <v>0</v>
      </c>
      <c r="O87" s="355">
        <f t="shared" si="18"/>
        <v>42.60798655</v>
      </c>
      <c r="P87" s="61"/>
    </row>
    <row r="88" spans="1:16" s="1" customFormat="1" ht="91.5" customHeight="1">
      <c r="A88" s="13" t="s">
        <v>211</v>
      </c>
      <c r="B88" s="197" t="s">
        <v>335</v>
      </c>
      <c r="C88" s="435"/>
      <c r="D88" s="16">
        <f>F88+E88</f>
        <v>96.22986028</v>
      </c>
      <c r="E88" s="7">
        <v>0</v>
      </c>
      <c r="F88" s="17">
        <f>I88+53.61986028</f>
        <v>96.22986028</v>
      </c>
      <c r="G88" s="260">
        <f>H88+I88</f>
        <v>42.61</v>
      </c>
      <c r="H88" s="258">
        <v>0</v>
      </c>
      <c r="I88" s="261">
        <v>42.61</v>
      </c>
      <c r="J88" s="260">
        <f>K88+L88</f>
        <v>42.60798655</v>
      </c>
      <c r="K88" s="356">
        <v>0</v>
      </c>
      <c r="L88" s="357">
        <v>42.60798655</v>
      </c>
      <c r="M88" s="260">
        <f>N88+O88</f>
        <v>42.60798655</v>
      </c>
      <c r="N88" s="356">
        <v>0</v>
      </c>
      <c r="O88" s="357">
        <v>42.60798655</v>
      </c>
      <c r="P88" s="289" t="s">
        <v>353</v>
      </c>
    </row>
    <row r="89" spans="1:16" s="1" customFormat="1" ht="27.75" customHeight="1">
      <c r="A89" s="13" t="s">
        <v>241</v>
      </c>
      <c r="B89" s="197" t="s">
        <v>136</v>
      </c>
      <c r="C89" s="435"/>
      <c r="D89" s="16"/>
      <c r="E89" s="15"/>
      <c r="F89" s="17"/>
      <c r="G89" s="16"/>
      <c r="H89" s="15"/>
      <c r="I89" s="17"/>
      <c r="J89" s="8"/>
      <c r="K89" s="7"/>
      <c r="L89" s="30"/>
      <c r="M89" s="8"/>
      <c r="N89" s="7"/>
      <c r="O89" s="30"/>
      <c r="P89" s="343"/>
    </row>
    <row r="90" spans="1:16" s="1" customFormat="1" ht="15.75" customHeight="1">
      <c r="A90" s="147" t="s">
        <v>303</v>
      </c>
      <c r="B90" s="198" t="s">
        <v>135</v>
      </c>
      <c r="C90" s="435"/>
      <c r="D90" s="18"/>
      <c r="E90" s="20"/>
      <c r="F90" s="21"/>
      <c r="G90" s="18"/>
      <c r="H90" s="22"/>
      <c r="I90" s="21"/>
      <c r="J90" s="8"/>
      <c r="K90" s="7"/>
      <c r="L90" s="30"/>
      <c r="M90" s="8"/>
      <c r="N90" s="7"/>
      <c r="O90" s="30"/>
      <c r="P90" s="343"/>
    </row>
    <row r="91" spans="1:16" s="1" customFormat="1" ht="69" customHeight="1">
      <c r="A91" s="147"/>
      <c r="B91" s="197" t="s">
        <v>134</v>
      </c>
      <c r="C91" s="435"/>
      <c r="D91" s="18">
        <f>E91+F91</f>
        <v>791.8852999999999</v>
      </c>
      <c r="E91" s="15">
        <f>60.1+138.535+156.258432+201.78+109.575102+77.528766+48.108</f>
        <v>791.8852999999999</v>
      </c>
      <c r="F91" s="79">
        <v>0</v>
      </c>
      <c r="G91" s="19">
        <v>0</v>
      </c>
      <c r="H91" s="20">
        <v>0</v>
      </c>
      <c r="I91" s="21">
        <v>0</v>
      </c>
      <c r="J91" s="8">
        <v>0</v>
      </c>
      <c r="K91" s="7">
        <v>0</v>
      </c>
      <c r="L91" s="30">
        <v>0</v>
      </c>
      <c r="M91" s="8">
        <v>0</v>
      </c>
      <c r="N91" s="7">
        <v>0</v>
      </c>
      <c r="O91" s="30">
        <v>0</v>
      </c>
      <c r="P91" s="289" t="s">
        <v>328</v>
      </c>
    </row>
    <row r="92" spans="1:16" s="1" customFormat="1" ht="12.75">
      <c r="A92" s="31" t="s">
        <v>212</v>
      </c>
      <c r="B92" s="199" t="s">
        <v>145</v>
      </c>
      <c r="C92" s="435"/>
      <c r="D92" s="27" t="s">
        <v>121</v>
      </c>
      <c r="E92" s="28" t="s">
        <v>121</v>
      </c>
      <c r="F92" s="29" t="s">
        <v>121</v>
      </c>
      <c r="G92" s="27" t="s">
        <v>121</v>
      </c>
      <c r="H92" s="28" t="s">
        <v>121</v>
      </c>
      <c r="I92" s="29" t="s">
        <v>121</v>
      </c>
      <c r="J92" s="49" t="s">
        <v>121</v>
      </c>
      <c r="K92" s="28" t="s">
        <v>121</v>
      </c>
      <c r="L92" s="50" t="s">
        <v>121</v>
      </c>
      <c r="M92" s="49" t="s">
        <v>121</v>
      </c>
      <c r="N92" s="28" t="s">
        <v>121</v>
      </c>
      <c r="O92" s="50" t="s">
        <v>121</v>
      </c>
      <c r="P92" s="62"/>
    </row>
    <row r="93" spans="1:16" s="1" customFormat="1" ht="12.75" customHeight="1">
      <c r="A93" s="31" t="s">
        <v>213</v>
      </c>
      <c r="B93" s="199" t="s">
        <v>155</v>
      </c>
      <c r="C93" s="435"/>
      <c r="D93" s="27"/>
      <c r="E93" s="169"/>
      <c r="F93" s="29"/>
      <c r="G93" s="27"/>
      <c r="H93" s="28"/>
      <c r="I93" s="29"/>
      <c r="J93" s="200"/>
      <c r="K93" s="28"/>
      <c r="L93" s="201"/>
      <c r="M93" s="200"/>
      <c r="N93" s="28"/>
      <c r="O93" s="201"/>
      <c r="P93" s="444" t="s">
        <v>323</v>
      </c>
    </row>
    <row r="94" spans="1:16" s="1" customFormat="1" ht="40.5" customHeight="1" thickBot="1">
      <c r="A94" s="202" t="s">
        <v>308</v>
      </c>
      <c r="B94" s="203" t="s">
        <v>147</v>
      </c>
      <c r="C94" s="438"/>
      <c r="D94" s="204"/>
      <c r="E94" s="205"/>
      <c r="F94" s="206"/>
      <c r="G94" s="204"/>
      <c r="H94" s="9"/>
      <c r="I94" s="206"/>
      <c r="J94" s="207"/>
      <c r="K94" s="9"/>
      <c r="L94" s="208"/>
      <c r="M94" s="207"/>
      <c r="N94" s="9"/>
      <c r="O94" s="208"/>
      <c r="P94" s="462"/>
    </row>
    <row r="95" spans="1:16" s="1" customFormat="1" ht="16.5" customHeight="1" thickBot="1">
      <c r="A95" s="441" t="s">
        <v>15</v>
      </c>
      <c r="B95" s="442"/>
      <c r="C95" s="442"/>
      <c r="D95" s="442"/>
      <c r="E95" s="442"/>
      <c r="F95" s="442"/>
      <c r="G95" s="442"/>
      <c r="H95" s="442"/>
      <c r="I95" s="442"/>
      <c r="J95" s="442"/>
      <c r="K95" s="442"/>
      <c r="L95" s="442"/>
      <c r="M95" s="442"/>
      <c r="N95" s="442"/>
      <c r="O95" s="442"/>
      <c r="P95" s="443"/>
    </row>
    <row r="96" spans="1:16" s="4" customFormat="1" ht="13.5" customHeight="1" thickBot="1">
      <c r="A96" s="180"/>
      <c r="B96" s="97" t="s">
        <v>0</v>
      </c>
      <c r="C96" s="98"/>
      <c r="D96" s="58" t="s">
        <v>121</v>
      </c>
      <c r="E96" s="59" t="s">
        <v>121</v>
      </c>
      <c r="F96" s="60" t="s">
        <v>121</v>
      </c>
      <c r="G96" s="209" t="s">
        <v>121</v>
      </c>
      <c r="H96" s="210" t="s">
        <v>121</v>
      </c>
      <c r="I96" s="211" t="s">
        <v>121</v>
      </c>
      <c r="J96" s="212" t="s">
        <v>121</v>
      </c>
      <c r="K96" s="213" t="s">
        <v>121</v>
      </c>
      <c r="L96" s="211" t="s">
        <v>121</v>
      </c>
      <c r="M96" s="212" t="s">
        <v>121</v>
      </c>
      <c r="N96" s="213" t="s">
        <v>121</v>
      </c>
      <c r="O96" s="211" t="s">
        <v>121</v>
      </c>
      <c r="P96" s="64"/>
    </row>
    <row r="97" spans="1:16" s="1" customFormat="1" ht="48" customHeight="1">
      <c r="A97" s="129" t="s">
        <v>214</v>
      </c>
      <c r="B97" s="130" t="s">
        <v>85</v>
      </c>
      <c r="C97" s="434" t="s">
        <v>170</v>
      </c>
      <c r="D97" s="112"/>
      <c r="E97" s="214"/>
      <c r="F97" s="215"/>
      <c r="G97" s="187"/>
      <c r="H97" s="69"/>
      <c r="I97" s="216"/>
      <c r="J97" s="187"/>
      <c r="K97" s="69"/>
      <c r="L97" s="216"/>
      <c r="M97" s="187"/>
      <c r="N97" s="69"/>
      <c r="O97" s="216"/>
      <c r="P97" s="460" t="s">
        <v>242</v>
      </c>
    </row>
    <row r="98" spans="1:16" s="1" customFormat="1" ht="44.25" customHeight="1">
      <c r="A98" s="31" t="s">
        <v>215</v>
      </c>
      <c r="B98" s="32" t="s">
        <v>86</v>
      </c>
      <c r="C98" s="435"/>
      <c r="D98" s="84"/>
      <c r="E98" s="25"/>
      <c r="F98" s="26"/>
      <c r="G98" s="31"/>
      <c r="H98" s="140"/>
      <c r="I98" s="139"/>
      <c r="J98" s="85"/>
      <c r="K98" s="45"/>
      <c r="L98" s="90"/>
      <c r="M98" s="85"/>
      <c r="N98" s="45"/>
      <c r="O98" s="90"/>
      <c r="P98" s="447"/>
    </row>
    <row r="99" spans="1:16" s="1" customFormat="1" ht="30" customHeight="1" thickBot="1">
      <c r="A99" s="31" t="s">
        <v>216</v>
      </c>
      <c r="B99" s="32" t="s">
        <v>87</v>
      </c>
      <c r="C99" s="93" t="s">
        <v>171</v>
      </c>
      <c r="D99" s="217"/>
      <c r="E99" s="218"/>
      <c r="F99" s="215"/>
      <c r="G99" s="67"/>
      <c r="H99" s="68"/>
      <c r="I99" s="216"/>
      <c r="J99" s="187"/>
      <c r="K99" s="69"/>
      <c r="L99" s="216"/>
      <c r="M99" s="187"/>
      <c r="N99" s="69"/>
      <c r="O99" s="216"/>
      <c r="P99" s="461"/>
    </row>
    <row r="100" spans="1:16" s="1" customFormat="1" ht="16.5" customHeight="1" thickBot="1">
      <c r="A100" s="441" t="s">
        <v>22</v>
      </c>
      <c r="B100" s="442"/>
      <c r="C100" s="442"/>
      <c r="D100" s="442"/>
      <c r="E100" s="442"/>
      <c r="F100" s="442"/>
      <c r="G100" s="442"/>
      <c r="H100" s="442"/>
      <c r="I100" s="442"/>
      <c r="J100" s="442"/>
      <c r="K100" s="442"/>
      <c r="L100" s="442"/>
      <c r="M100" s="442"/>
      <c r="N100" s="442"/>
      <c r="O100" s="442"/>
      <c r="P100" s="443"/>
    </row>
    <row r="101" spans="1:16" s="4" customFormat="1" ht="13.5" thickBot="1">
      <c r="A101" s="219"/>
      <c r="B101" s="220" t="s">
        <v>0</v>
      </c>
      <c r="C101" s="221"/>
      <c r="D101" s="222">
        <f>D102+D103+D105+D106+D107+D108</f>
        <v>483.589696</v>
      </c>
      <c r="E101" s="222">
        <f aca="true" t="shared" si="19" ref="E101:O101">E102+E103+E105+E106+E107+E108</f>
        <v>483.589696</v>
      </c>
      <c r="F101" s="222">
        <f t="shared" si="19"/>
        <v>0</v>
      </c>
      <c r="G101" s="222">
        <f t="shared" si="19"/>
        <v>0</v>
      </c>
      <c r="H101" s="222">
        <f t="shared" si="19"/>
        <v>0</v>
      </c>
      <c r="I101" s="222">
        <f t="shared" si="19"/>
        <v>0</v>
      </c>
      <c r="J101" s="222">
        <f t="shared" si="19"/>
        <v>0</v>
      </c>
      <c r="K101" s="222">
        <f t="shared" si="19"/>
        <v>0</v>
      </c>
      <c r="L101" s="222">
        <f t="shared" si="19"/>
        <v>0</v>
      </c>
      <c r="M101" s="222">
        <f t="shared" si="19"/>
        <v>0</v>
      </c>
      <c r="N101" s="222">
        <f t="shared" si="19"/>
        <v>0</v>
      </c>
      <c r="O101" s="222">
        <f t="shared" si="19"/>
        <v>0</v>
      </c>
      <c r="P101" s="64"/>
    </row>
    <row r="102" spans="1:16" s="1" customFormat="1" ht="15" customHeight="1">
      <c r="A102" s="333" t="s">
        <v>217</v>
      </c>
      <c r="B102" s="334" t="s">
        <v>88</v>
      </c>
      <c r="C102" s="448" t="s">
        <v>172</v>
      </c>
      <c r="D102" s="333"/>
      <c r="E102" s="335"/>
      <c r="F102" s="336"/>
      <c r="G102" s="337"/>
      <c r="H102" s="338"/>
      <c r="I102" s="339"/>
      <c r="J102" s="340"/>
      <c r="K102" s="341"/>
      <c r="L102" s="342"/>
      <c r="M102" s="340"/>
      <c r="N102" s="341"/>
      <c r="O102" s="342"/>
      <c r="P102" s="451"/>
    </row>
    <row r="103" spans="1:16" s="1" customFormat="1" ht="15.75" customHeight="1">
      <c r="A103" s="230" t="s">
        <v>218</v>
      </c>
      <c r="B103" s="231" t="s">
        <v>89</v>
      </c>
      <c r="C103" s="449"/>
      <c r="D103" s="232">
        <f>D104</f>
        <v>483.589696</v>
      </c>
      <c r="E103" s="232">
        <f aca="true" t="shared" si="20" ref="E103:O103">E104</f>
        <v>483.589696</v>
      </c>
      <c r="F103" s="232">
        <f t="shared" si="20"/>
        <v>0</v>
      </c>
      <c r="G103" s="232">
        <f t="shared" si="20"/>
        <v>0</v>
      </c>
      <c r="H103" s="232">
        <f t="shared" si="20"/>
        <v>0</v>
      </c>
      <c r="I103" s="232">
        <f t="shared" si="20"/>
        <v>0</v>
      </c>
      <c r="J103" s="232">
        <f t="shared" si="20"/>
        <v>0</v>
      </c>
      <c r="K103" s="232">
        <f t="shared" si="20"/>
        <v>0</v>
      </c>
      <c r="L103" s="232">
        <f t="shared" si="20"/>
        <v>0</v>
      </c>
      <c r="M103" s="232">
        <f t="shared" si="20"/>
        <v>0</v>
      </c>
      <c r="N103" s="232">
        <f t="shared" si="20"/>
        <v>0</v>
      </c>
      <c r="O103" s="232">
        <f t="shared" si="20"/>
        <v>0</v>
      </c>
      <c r="P103" s="452"/>
    </row>
    <row r="104" spans="1:16" s="377" customFormat="1" ht="162.75" customHeight="1">
      <c r="A104" s="367" t="s">
        <v>356</v>
      </c>
      <c r="B104" s="378" t="s">
        <v>357</v>
      </c>
      <c r="C104" s="449"/>
      <c r="D104" s="368">
        <f>E104+F104</f>
        <v>483.589696</v>
      </c>
      <c r="E104" s="369">
        <v>483.589696</v>
      </c>
      <c r="F104" s="370"/>
      <c r="G104" s="371"/>
      <c r="H104" s="372"/>
      <c r="I104" s="373"/>
      <c r="J104" s="374"/>
      <c r="K104" s="375"/>
      <c r="L104" s="376"/>
      <c r="M104" s="374"/>
      <c r="N104" s="375"/>
      <c r="O104" s="376"/>
      <c r="P104" s="452"/>
    </row>
    <row r="105" spans="1:16" s="1" customFormat="1" ht="16.5" customHeight="1">
      <c r="A105" s="230" t="s">
        <v>219</v>
      </c>
      <c r="B105" s="231" t="s">
        <v>90</v>
      </c>
      <c r="C105" s="449"/>
      <c r="D105" s="232"/>
      <c r="E105" s="233"/>
      <c r="F105" s="234"/>
      <c r="G105" s="241"/>
      <c r="H105" s="239"/>
      <c r="I105" s="242"/>
      <c r="J105" s="238"/>
      <c r="K105" s="239"/>
      <c r="L105" s="240"/>
      <c r="M105" s="238"/>
      <c r="N105" s="239"/>
      <c r="O105" s="240"/>
      <c r="P105" s="452"/>
    </row>
    <row r="106" spans="1:16" s="1" customFormat="1" ht="16.5" customHeight="1">
      <c r="A106" s="230" t="s">
        <v>220</v>
      </c>
      <c r="B106" s="231" t="s">
        <v>174</v>
      </c>
      <c r="C106" s="449"/>
      <c r="D106" s="232"/>
      <c r="E106" s="233"/>
      <c r="F106" s="234"/>
      <c r="G106" s="241"/>
      <c r="H106" s="239"/>
      <c r="I106" s="242"/>
      <c r="J106" s="238"/>
      <c r="K106" s="239"/>
      <c r="L106" s="240"/>
      <c r="M106" s="238"/>
      <c r="N106" s="239"/>
      <c r="O106" s="240"/>
      <c r="P106" s="452"/>
    </row>
    <row r="107" spans="1:16" s="1" customFormat="1" ht="15.75" customHeight="1">
      <c r="A107" s="230" t="s">
        <v>221</v>
      </c>
      <c r="B107" s="231" t="s">
        <v>91</v>
      </c>
      <c r="C107" s="449"/>
      <c r="D107" s="232"/>
      <c r="E107" s="233"/>
      <c r="F107" s="234"/>
      <c r="G107" s="241"/>
      <c r="H107" s="239"/>
      <c r="I107" s="242"/>
      <c r="J107" s="238"/>
      <c r="K107" s="239"/>
      <c r="L107" s="240"/>
      <c r="M107" s="238"/>
      <c r="N107" s="239"/>
      <c r="O107" s="240"/>
      <c r="P107" s="452"/>
    </row>
    <row r="108" spans="1:16" s="1" customFormat="1" ht="15" customHeight="1">
      <c r="A108" s="230" t="s">
        <v>222</v>
      </c>
      <c r="B108" s="231" t="s">
        <v>92</v>
      </c>
      <c r="C108" s="450"/>
      <c r="D108" s="232"/>
      <c r="E108" s="233"/>
      <c r="F108" s="234"/>
      <c r="G108" s="241"/>
      <c r="H108" s="239"/>
      <c r="I108" s="242"/>
      <c r="J108" s="238"/>
      <c r="K108" s="239"/>
      <c r="L108" s="240"/>
      <c r="M108" s="238"/>
      <c r="N108" s="239"/>
      <c r="O108" s="240"/>
      <c r="P108" s="453"/>
    </row>
    <row r="109" spans="1:16" s="1" customFormat="1" ht="16.5" customHeight="1" thickBot="1">
      <c r="A109" s="454" t="s">
        <v>16</v>
      </c>
      <c r="B109" s="455"/>
      <c r="C109" s="455"/>
      <c r="D109" s="455"/>
      <c r="E109" s="455"/>
      <c r="F109" s="455"/>
      <c r="G109" s="455"/>
      <c r="H109" s="455"/>
      <c r="I109" s="455"/>
      <c r="J109" s="455"/>
      <c r="K109" s="455"/>
      <c r="L109" s="455"/>
      <c r="M109" s="455"/>
      <c r="N109" s="455"/>
      <c r="O109" s="455"/>
      <c r="P109" s="456"/>
    </row>
    <row r="110" spans="1:16" s="1" customFormat="1" ht="14.25" customHeight="1" thickBot="1">
      <c r="A110" s="180"/>
      <c r="B110" s="97" t="s">
        <v>0</v>
      </c>
      <c r="C110" s="98"/>
      <c r="D110" s="58"/>
      <c r="E110" s="59"/>
      <c r="F110" s="60"/>
      <c r="G110" s="58"/>
      <c r="H110" s="59"/>
      <c r="I110" s="60"/>
      <c r="J110" s="243"/>
      <c r="K110" s="244"/>
      <c r="L110" s="245"/>
      <c r="M110" s="243"/>
      <c r="N110" s="244"/>
      <c r="O110" s="245"/>
      <c r="P110" s="64"/>
    </row>
    <row r="111" spans="1:16" s="1" customFormat="1" ht="15.75" customHeight="1">
      <c r="A111" s="129" t="s">
        <v>223</v>
      </c>
      <c r="B111" s="130" t="s">
        <v>93</v>
      </c>
      <c r="C111" s="434" t="s">
        <v>176</v>
      </c>
      <c r="D111" s="46"/>
      <c r="E111" s="47"/>
      <c r="F111" s="167"/>
      <c r="G111" s="46"/>
      <c r="H111" s="47"/>
      <c r="I111" s="167"/>
      <c r="J111" s="114"/>
      <c r="K111" s="246"/>
      <c r="L111" s="247"/>
      <c r="M111" s="114"/>
      <c r="N111" s="246"/>
      <c r="O111" s="247"/>
      <c r="P111" s="460" t="s">
        <v>267</v>
      </c>
    </row>
    <row r="112" spans="1:16" s="1" customFormat="1" ht="25.5">
      <c r="A112" s="147" t="s">
        <v>254</v>
      </c>
      <c r="B112" s="248" t="s">
        <v>25</v>
      </c>
      <c r="C112" s="435"/>
      <c r="D112" s="16"/>
      <c r="E112" s="15"/>
      <c r="F112" s="17"/>
      <c r="G112" s="8"/>
      <c r="H112" s="7"/>
      <c r="I112" s="30"/>
      <c r="J112" s="249"/>
      <c r="K112" s="72"/>
      <c r="L112" s="250"/>
      <c r="M112" s="249"/>
      <c r="N112" s="72"/>
      <c r="O112" s="250"/>
      <c r="P112" s="447"/>
    </row>
    <row r="113" spans="1:16" s="1" customFormat="1" ht="25.5">
      <c r="A113" s="13" t="s">
        <v>224</v>
      </c>
      <c r="B113" s="34" t="s">
        <v>266</v>
      </c>
      <c r="C113" s="435"/>
      <c r="D113" s="16"/>
      <c r="E113" s="15"/>
      <c r="F113" s="17"/>
      <c r="G113" s="16"/>
      <c r="H113" s="15"/>
      <c r="I113" s="17"/>
      <c r="J113" s="251"/>
      <c r="K113" s="252"/>
      <c r="L113" s="253"/>
      <c r="M113" s="251"/>
      <c r="N113" s="252"/>
      <c r="O113" s="253"/>
      <c r="P113" s="447"/>
    </row>
    <row r="114" spans="1:16" s="1" customFormat="1" ht="27" customHeight="1">
      <c r="A114" s="13" t="s">
        <v>225</v>
      </c>
      <c r="B114" s="34" t="s">
        <v>27</v>
      </c>
      <c r="C114" s="435"/>
      <c r="D114" s="70"/>
      <c r="E114" s="252"/>
      <c r="F114" s="71"/>
      <c r="G114" s="8"/>
      <c r="H114" s="7"/>
      <c r="I114" s="30"/>
      <c r="J114" s="249"/>
      <c r="K114" s="72"/>
      <c r="L114" s="250"/>
      <c r="M114" s="249"/>
      <c r="N114" s="72"/>
      <c r="O114" s="250"/>
      <c r="P114" s="447"/>
    </row>
    <row r="115" spans="1:16" s="1" customFormat="1" ht="28.5" customHeight="1">
      <c r="A115" s="13" t="s">
        <v>255</v>
      </c>
      <c r="B115" s="34" t="s">
        <v>28</v>
      </c>
      <c r="C115" s="435"/>
      <c r="D115" s="16"/>
      <c r="E115" s="15"/>
      <c r="F115" s="17"/>
      <c r="G115" s="8"/>
      <c r="H115" s="7"/>
      <c r="I115" s="30"/>
      <c r="J115" s="77"/>
      <c r="K115" s="7"/>
      <c r="L115" s="78"/>
      <c r="M115" s="77"/>
      <c r="N115" s="7"/>
      <c r="O115" s="78"/>
      <c r="P115" s="440"/>
    </row>
    <row r="116" spans="1:16" s="1" customFormat="1" ht="12.75" customHeight="1">
      <c r="A116" s="31" t="s">
        <v>226</v>
      </c>
      <c r="B116" s="32" t="s">
        <v>94</v>
      </c>
      <c r="C116" s="435"/>
      <c r="D116" s="46"/>
      <c r="E116" s="47"/>
      <c r="F116" s="167"/>
      <c r="G116" s="46"/>
      <c r="H116" s="47"/>
      <c r="I116" s="167"/>
      <c r="J116" s="254"/>
      <c r="K116" s="255"/>
      <c r="L116" s="256"/>
      <c r="M116" s="254"/>
      <c r="N116" s="255"/>
      <c r="O116" s="256"/>
      <c r="P116" s="439" t="s">
        <v>267</v>
      </c>
    </row>
    <row r="117" spans="1:16" s="1" customFormat="1" ht="25.5" customHeight="1">
      <c r="A117" s="13" t="s">
        <v>256</v>
      </c>
      <c r="B117" s="34" t="s">
        <v>30</v>
      </c>
      <c r="C117" s="435"/>
      <c r="D117" s="13"/>
      <c r="E117" s="10"/>
      <c r="F117" s="42"/>
      <c r="G117" s="13"/>
      <c r="H117" s="10"/>
      <c r="I117" s="42"/>
      <c r="J117" s="77"/>
      <c r="K117" s="7"/>
      <c r="L117" s="78"/>
      <c r="M117" s="77"/>
      <c r="N117" s="7"/>
      <c r="O117" s="78"/>
      <c r="P117" s="447"/>
    </row>
    <row r="118" spans="1:16" s="1" customFormat="1" ht="25.5">
      <c r="A118" s="13" t="s">
        <v>257</v>
      </c>
      <c r="B118" s="34" t="s">
        <v>31</v>
      </c>
      <c r="C118" s="435"/>
      <c r="D118" s="13"/>
      <c r="E118" s="10"/>
      <c r="F118" s="42"/>
      <c r="G118" s="13"/>
      <c r="H118" s="10"/>
      <c r="I118" s="42"/>
      <c r="J118" s="77"/>
      <c r="K118" s="7"/>
      <c r="L118" s="78"/>
      <c r="M118" s="77"/>
      <c r="N118" s="7"/>
      <c r="O118" s="78"/>
      <c r="P118" s="447"/>
    </row>
    <row r="119" spans="1:16" s="1" customFormat="1" ht="25.5">
      <c r="A119" s="13" t="s">
        <v>258</v>
      </c>
      <c r="B119" s="34" t="s">
        <v>32</v>
      </c>
      <c r="C119" s="435"/>
      <c r="D119" s="13"/>
      <c r="E119" s="10"/>
      <c r="F119" s="42"/>
      <c r="G119" s="13"/>
      <c r="H119" s="10"/>
      <c r="I119" s="42"/>
      <c r="J119" s="257"/>
      <c r="K119" s="258"/>
      <c r="L119" s="259"/>
      <c r="M119" s="257"/>
      <c r="N119" s="258"/>
      <c r="O119" s="259"/>
      <c r="P119" s="447"/>
    </row>
    <row r="120" spans="1:16" s="1" customFormat="1" ht="38.25">
      <c r="A120" s="13" t="s">
        <v>259</v>
      </c>
      <c r="B120" s="34" t="s">
        <v>33</v>
      </c>
      <c r="C120" s="435"/>
      <c r="D120" s="13"/>
      <c r="E120" s="10"/>
      <c r="F120" s="42"/>
      <c r="G120" s="13"/>
      <c r="H120" s="10"/>
      <c r="I120" s="42"/>
      <c r="J120" s="77"/>
      <c r="K120" s="7"/>
      <c r="L120" s="78"/>
      <c r="M120" s="77"/>
      <c r="N120" s="7"/>
      <c r="O120" s="78"/>
      <c r="P120" s="447"/>
    </row>
    <row r="121" spans="1:16" s="1" customFormat="1" ht="25.5">
      <c r="A121" s="13" t="s">
        <v>260</v>
      </c>
      <c r="B121" s="34" t="s">
        <v>56</v>
      </c>
      <c r="C121" s="435"/>
      <c r="D121" s="13"/>
      <c r="E121" s="10"/>
      <c r="F121" s="42"/>
      <c r="G121" s="13"/>
      <c r="H121" s="10"/>
      <c r="I121" s="42"/>
      <c r="J121" s="77"/>
      <c r="K121" s="7"/>
      <c r="L121" s="78"/>
      <c r="M121" s="77"/>
      <c r="N121" s="7"/>
      <c r="O121" s="78"/>
      <c r="P121" s="447"/>
    </row>
    <row r="122" spans="1:16" s="1" customFormat="1" ht="66" customHeight="1">
      <c r="A122" s="13" t="s">
        <v>261</v>
      </c>
      <c r="B122" s="34" t="s">
        <v>133</v>
      </c>
      <c r="C122" s="435"/>
      <c r="D122" s="16"/>
      <c r="E122" s="7"/>
      <c r="F122" s="17"/>
      <c r="G122" s="260"/>
      <c r="H122" s="7"/>
      <c r="I122" s="261"/>
      <c r="J122" s="77"/>
      <c r="K122" s="7"/>
      <c r="L122" s="78"/>
      <c r="M122" s="77"/>
      <c r="N122" s="7"/>
      <c r="O122" s="78"/>
      <c r="P122" s="447"/>
    </row>
    <row r="123" spans="1:16" s="1" customFormat="1" ht="28.5" customHeight="1">
      <c r="A123" s="13" t="s">
        <v>262</v>
      </c>
      <c r="B123" s="34" t="s">
        <v>34</v>
      </c>
      <c r="C123" s="435"/>
      <c r="D123" s="13"/>
      <c r="E123" s="10"/>
      <c r="F123" s="42"/>
      <c r="G123" s="13"/>
      <c r="H123" s="10"/>
      <c r="I123" s="42"/>
      <c r="J123" s="77"/>
      <c r="K123" s="7"/>
      <c r="L123" s="78"/>
      <c r="M123" s="77"/>
      <c r="N123" s="7"/>
      <c r="O123" s="78"/>
      <c r="P123" s="447"/>
    </row>
    <row r="124" spans="1:16" s="1" customFormat="1" ht="12.75">
      <c r="A124" s="115" t="s">
        <v>263</v>
      </c>
      <c r="B124" s="34" t="s">
        <v>55</v>
      </c>
      <c r="C124" s="435"/>
      <c r="D124" s="13"/>
      <c r="E124" s="10"/>
      <c r="F124" s="42"/>
      <c r="G124" s="13"/>
      <c r="H124" s="10"/>
      <c r="I124" s="42"/>
      <c r="J124" s="77"/>
      <c r="K124" s="7"/>
      <c r="L124" s="78"/>
      <c r="M124" s="77"/>
      <c r="N124" s="7"/>
      <c r="O124" s="78"/>
      <c r="P124" s="440"/>
    </row>
    <row r="125" spans="1:16" s="1" customFormat="1" ht="12.75" customHeight="1">
      <c r="A125" s="31" t="s">
        <v>227</v>
      </c>
      <c r="B125" s="32" t="s">
        <v>173</v>
      </c>
      <c r="C125" s="435"/>
      <c r="D125" s="31"/>
      <c r="E125" s="140"/>
      <c r="F125" s="139"/>
      <c r="G125" s="31"/>
      <c r="H125" s="140"/>
      <c r="I125" s="139"/>
      <c r="J125" s="74"/>
      <c r="K125" s="28"/>
      <c r="L125" s="75"/>
      <c r="M125" s="74"/>
      <c r="N125" s="28"/>
      <c r="O125" s="75"/>
      <c r="P125" s="439" t="s">
        <v>267</v>
      </c>
    </row>
    <row r="126" spans="1:16" s="1" customFormat="1" ht="38.25">
      <c r="A126" s="13" t="s">
        <v>264</v>
      </c>
      <c r="B126" s="34" t="s">
        <v>57</v>
      </c>
      <c r="C126" s="435"/>
      <c r="D126" s="13"/>
      <c r="E126" s="10"/>
      <c r="F126" s="42"/>
      <c r="G126" s="13"/>
      <c r="H126" s="10"/>
      <c r="I126" s="42"/>
      <c r="J126" s="262"/>
      <c r="K126" s="263"/>
      <c r="L126" s="264"/>
      <c r="M126" s="262"/>
      <c r="N126" s="263"/>
      <c r="O126" s="264"/>
      <c r="P126" s="447"/>
    </row>
    <row r="127" spans="1:16" s="1" customFormat="1" ht="25.5">
      <c r="A127" s="13" t="s">
        <v>265</v>
      </c>
      <c r="B127" s="265" t="s">
        <v>36</v>
      </c>
      <c r="C127" s="435"/>
      <c r="D127" s="13"/>
      <c r="E127" s="10"/>
      <c r="F127" s="42"/>
      <c r="G127" s="13"/>
      <c r="H127" s="10"/>
      <c r="I127" s="42"/>
      <c r="J127" s="14"/>
      <c r="K127" s="11"/>
      <c r="L127" s="104"/>
      <c r="M127" s="14"/>
      <c r="N127" s="11"/>
      <c r="O127" s="104"/>
      <c r="P127" s="447"/>
    </row>
    <row r="128" spans="1:16" s="1" customFormat="1" ht="26.25" thickBot="1">
      <c r="A128" s="51" t="s">
        <v>228</v>
      </c>
      <c r="B128" s="52" t="s">
        <v>151</v>
      </c>
      <c r="C128" s="438"/>
      <c r="D128" s="51"/>
      <c r="E128" s="53"/>
      <c r="F128" s="54"/>
      <c r="G128" s="51"/>
      <c r="H128" s="53"/>
      <c r="I128" s="54"/>
      <c r="J128" s="55"/>
      <c r="K128" s="56"/>
      <c r="L128" s="57"/>
      <c r="M128" s="55"/>
      <c r="N128" s="56"/>
      <c r="O128" s="57"/>
      <c r="P128" s="461"/>
    </row>
    <row r="129" spans="1:16" s="1" customFormat="1" ht="16.5" customHeight="1" thickBot="1">
      <c r="A129" s="441" t="s">
        <v>21</v>
      </c>
      <c r="B129" s="442"/>
      <c r="C129" s="442"/>
      <c r="D129" s="442"/>
      <c r="E129" s="442"/>
      <c r="F129" s="442"/>
      <c r="G129" s="442"/>
      <c r="H129" s="442"/>
      <c r="I129" s="442"/>
      <c r="J129" s="442"/>
      <c r="K129" s="442"/>
      <c r="L129" s="442"/>
      <c r="M129" s="442"/>
      <c r="N129" s="442"/>
      <c r="O129" s="442"/>
      <c r="P129" s="443"/>
    </row>
    <row r="130" spans="1:16" s="4" customFormat="1" ht="13.5" thickBot="1">
      <c r="A130" s="266"/>
      <c r="B130" s="267" t="s">
        <v>0</v>
      </c>
      <c r="C130" s="164"/>
      <c r="D130" s="58" t="s">
        <v>121</v>
      </c>
      <c r="E130" s="59" t="s">
        <v>121</v>
      </c>
      <c r="F130" s="60" t="s">
        <v>121</v>
      </c>
      <c r="G130" s="58" t="s">
        <v>121</v>
      </c>
      <c r="H130" s="59" t="s">
        <v>121</v>
      </c>
      <c r="I130" s="60" t="s">
        <v>121</v>
      </c>
      <c r="J130" s="268" t="s">
        <v>121</v>
      </c>
      <c r="K130" s="59" t="s">
        <v>121</v>
      </c>
      <c r="L130" s="269" t="s">
        <v>121</v>
      </c>
      <c r="M130" s="268" t="s">
        <v>121</v>
      </c>
      <c r="N130" s="59" t="s">
        <v>121</v>
      </c>
      <c r="O130" s="269" t="s">
        <v>121</v>
      </c>
      <c r="P130" s="64"/>
    </row>
    <row r="131" spans="1:16" s="5" customFormat="1" ht="12.75" customHeight="1">
      <c r="A131" s="31" t="s">
        <v>229</v>
      </c>
      <c r="B131" s="32" t="s">
        <v>119</v>
      </c>
      <c r="C131" s="434" t="s">
        <v>177</v>
      </c>
      <c r="D131" s="67"/>
      <c r="E131" s="68"/>
      <c r="F131" s="216"/>
      <c r="G131" s="67"/>
      <c r="H131" s="68"/>
      <c r="I131" s="216"/>
      <c r="J131" s="187"/>
      <c r="K131" s="68"/>
      <c r="L131" s="270"/>
      <c r="M131" s="187"/>
      <c r="N131" s="68"/>
      <c r="O131" s="270"/>
      <c r="P131" s="61"/>
    </row>
    <row r="132" spans="1:16" s="1" customFormat="1" ht="27.75" customHeight="1">
      <c r="A132" s="129" t="s">
        <v>230</v>
      </c>
      <c r="B132" s="271" t="s">
        <v>95</v>
      </c>
      <c r="C132" s="435"/>
      <c r="D132" s="217"/>
      <c r="E132" s="218"/>
      <c r="F132" s="215"/>
      <c r="G132" s="217"/>
      <c r="H132" s="218"/>
      <c r="I132" s="215"/>
      <c r="J132" s="112"/>
      <c r="K132" s="218"/>
      <c r="L132" s="272"/>
      <c r="M132" s="112"/>
      <c r="N132" s="218"/>
      <c r="O132" s="272"/>
      <c r="P132" s="444" t="s">
        <v>180</v>
      </c>
    </row>
    <row r="133" spans="1:16" s="1" customFormat="1" ht="41.25" customHeight="1">
      <c r="A133" s="13" t="s">
        <v>291</v>
      </c>
      <c r="B133" s="34" t="s">
        <v>48</v>
      </c>
      <c r="C133" s="436"/>
      <c r="D133" s="273"/>
      <c r="E133" s="274"/>
      <c r="F133" s="275"/>
      <c r="G133" s="273"/>
      <c r="H133" s="274"/>
      <c r="I133" s="275"/>
      <c r="J133" s="276"/>
      <c r="K133" s="274"/>
      <c r="L133" s="277"/>
      <c r="M133" s="276"/>
      <c r="N133" s="274"/>
      <c r="O133" s="277"/>
      <c r="P133" s="445"/>
    </row>
    <row r="134" spans="1:16" s="1" customFormat="1" ht="17.25" customHeight="1">
      <c r="A134" s="31" t="s">
        <v>231</v>
      </c>
      <c r="B134" s="32" t="s">
        <v>96</v>
      </c>
      <c r="C134" s="437" t="s">
        <v>177</v>
      </c>
      <c r="D134" s="23"/>
      <c r="E134" s="24"/>
      <c r="F134" s="26"/>
      <c r="G134" s="23"/>
      <c r="H134" s="24"/>
      <c r="I134" s="26"/>
      <c r="J134" s="84"/>
      <c r="K134" s="24"/>
      <c r="L134" s="278"/>
      <c r="M134" s="84"/>
      <c r="N134" s="24"/>
      <c r="O134" s="278"/>
      <c r="P134" s="444" t="s">
        <v>183</v>
      </c>
    </row>
    <row r="135" spans="1:16" s="1" customFormat="1" ht="18" customHeight="1">
      <c r="A135" s="13" t="s">
        <v>292</v>
      </c>
      <c r="B135" s="34" t="s">
        <v>49</v>
      </c>
      <c r="C135" s="435"/>
      <c r="D135" s="35"/>
      <c r="E135" s="36"/>
      <c r="F135" s="37"/>
      <c r="G135" s="14"/>
      <c r="H135" s="11"/>
      <c r="I135" s="104"/>
      <c r="J135" s="117"/>
      <c r="K135" s="11"/>
      <c r="L135" s="87"/>
      <c r="M135" s="117"/>
      <c r="N135" s="11"/>
      <c r="O135" s="87"/>
      <c r="P135" s="446"/>
    </row>
    <row r="136" spans="1:16" s="1" customFormat="1" ht="26.25" customHeight="1">
      <c r="A136" s="13" t="s">
        <v>293</v>
      </c>
      <c r="B136" s="34" t="s">
        <v>50</v>
      </c>
      <c r="C136" s="435"/>
      <c r="D136" s="35"/>
      <c r="E136" s="36"/>
      <c r="F136" s="37"/>
      <c r="G136" s="35"/>
      <c r="H136" s="36"/>
      <c r="I136" s="37"/>
      <c r="J136" s="116"/>
      <c r="K136" s="36"/>
      <c r="L136" s="279"/>
      <c r="M136" s="116"/>
      <c r="N136" s="36"/>
      <c r="O136" s="279"/>
      <c r="P136" s="446"/>
    </row>
    <row r="137" spans="1:16" s="1" customFormat="1" ht="52.5" customHeight="1">
      <c r="A137" s="13" t="s">
        <v>294</v>
      </c>
      <c r="B137" s="34" t="s">
        <v>331</v>
      </c>
      <c r="C137" s="436"/>
      <c r="D137" s="35"/>
      <c r="E137" s="36"/>
      <c r="F137" s="37"/>
      <c r="G137" s="35"/>
      <c r="H137" s="36"/>
      <c r="I137" s="37"/>
      <c r="J137" s="116"/>
      <c r="K137" s="36"/>
      <c r="L137" s="279"/>
      <c r="M137" s="116"/>
      <c r="N137" s="36"/>
      <c r="O137" s="279"/>
      <c r="P137" s="445"/>
    </row>
    <row r="138" spans="1:16" s="1" customFormat="1" ht="18" customHeight="1">
      <c r="A138" s="31" t="s">
        <v>232</v>
      </c>
      <c r="B138" s="32" t="s">
        <v>97</v>
      </c>
      <c r="C138" s="437" t="s">
        <v>163</v>
      </c>
      <c r="D138" s="23"/>
      <c r="E138" s="24"/>
      <c r="F138" s="26"/>
      <c r="G138" s="23"/>
      <c r="H138" s="24"/>
      <c r="I138" s="26"/>
      <c r="J138" s="85"/>
      <c r="K138" s="44"/>
      <c r="L138" s="280"/>
      <c r="M138" s="85"/>
      <c r="N138" s="44"/>
      <c r="O138" s="280"/>
      <c r="P138" s="439" t="s">
        <v>326</v>
      </c>
    </row>
    <row r="139" spans="1:16" s="1" customFormat="1" ht="56.25" customHeight="1">
      <c r="A139" s="281" t="s">
        <v>269</v>
      </c>
      <c r="B139" s="282" t="s">
        <v>114</v>
      </c>
      <c r="C139" s="435"/>
      <c r="D139" s="283"/>
      <c r="E139" s="284"/>
      <c r="F139" s="285"/>
      <c r="G139" s="283"/>
      <c r="H139" s="284"/>
      <c r="I139" s="285"/>
      <c r="J139" s="117"/>
      <c r="K139" s="11"/>
      <c r="L139" s="87"/>
      <c r="M139" s="117"/>
      <c r="N139" s="11"/>
      <c r="O139" s="87"/>
      <c r="P139" s="447"/>
    </row>
    <row r="140" spans="1:16" s="1" customFormat="1" ht="40.5" customHeight="1">
      <c r="A140" s="286" t="s">
        <v>270</v>
      </c>
      <c r="B140" s="282" t="s">
        <v>115</v>
      </c>
      <c r="C140" s="435"/>
      <c r="D140" s="283"/>
      <c r="E140" s="284"/>
      <c r="F140" s="285"/>
      <c r="G140" s="283"/>
      <c r="H140" s="284"/>
      <c r="I140" s="285"/>
      <c r="J140" s="117"/>
      <c r="K140" s="11"/>
      <c r="L140" s="87"/>
      <c r="M140" s="117"/>
      <c r="N140" s="11"/>
      <c r="O140" s="87"/>
      <c r="P140" s="447"/>
    </row>
    <row r="141" spans="1:16" s="1" customFormat="1" ht="54.75" customHeight="1">
      <c r="A141" s="286" t="s">
        <v>271</v>
      </c>
      <c r="B141" s="194" t="s">
        <v>116</v>
      </c>
      <c r="C141" s="435"/>
      <c r="D141" s="283"/>
      <c r="E141" s="36"/>
      <c r="F141" s="119"/>
      <c r="G141" s="283"/>
      <c r="H141" s="284"/>
      <c r="I141" s="285"/>
      <c r="J141" s="117"/>
      <c r="K141" s="11"/>
      <c r="L141" s="87"/>
      <c r="M141" s="117"/>
      <c r="N141" s="11"/>
      <c r="O141" s="87"/>
      <c r="P141" s="447"/>
    </row>
    <row r="142" spans="1:16" s="1" customFormat="1" ht="19.5" customHeight="1">
      <c r="A142" s="286" t="s">
        <v>272</v>
      </c>
      <c r="B142" s="194" t="s">
        <v>117</v>
      </c>
      <c r="C142" s="436"/>
      <c r="D142" s="35"/>
      <c r="E142" s="36"/>
      <c r="F142" s="106"/>
      <c r="G142" s="283"/>
      <c r="H142" s="284"/>
      <c r="I142" s="285"/>
      <c r="J142" s="117"/>
      <c r="K142" s="11"/>
      <c r="L142" s="87"/>
      <c r="M142" s="117"/>
      <c r="N142" s="11"/>
      <c r="O142" s="87"/>
      <c r="P142" s="440"/>
    </row>
    <row r="143" spans="1:16" s="1" customFormat="1" ht="20.25" customHeight="1">
      <c r="A143" s="31" t="s">
        <v>233</v>
      </c>
      <c r="B143" s="287" t="s">
        <v>98</v>
      </c>
      <c r="C143" s="437" t="s">
        <v>178</v>
      </c>
      <c r="D143" s="288"/>
      <c r="E143" s="169"/>
      <c r="F143" s="173"/>
      <c r="G143" s="27"/>
      <c r="H143" s="169"/>
      <c r="I143" s="29"/>
      <c r="J143" s="27"/>
      <c r="K143" s="169"/>
      <c r="L143" s="29"/>
      <c r="M143" s="27"/>
      <c r="N143" s="169"/>
      <c r="O143" s="29"/>
      <c r="P143" s="322"/>
    </row>
    <row r="144" spans="1:16" s="1" customFormat="1" ht="160.5" customHeight="1">
      <c r="A144" s="13" t="s">
        <v>283</v>
      </c>
      <c r="B144" s="194" t="s">
        <v>297</v>
      </c>
      <c r="C144" s="436"/>
      <c r="D144" s="288"/>
      <c r="E144" s="169"/>
      <c r="F144" s="173"/>
      <c r="G144" s="27"/>
      <c r="H144" s="169"/>
      <c r="I144" s="29"/>
      <c r="J144" s="27"/>
      <c r="K144" s="169"/>
      <c r="L144" s="29"/>
      <c r="M144" s="27"/>
      <c r="N144" s="169"/>
      <c r="O144" s="29"/>
      <c r="P144" s="289" t="s">
        <v>298</v>
      </c>
    </row>
    <row r="145" spans="1:16" s="1" customFormat="1" ht="119.25" customHeight="1" thickBot="1">
      <c r="A145" s="323" t="s">
        <v>295</v>
      </c>
      <c r="B145" s="324" t="s">
        <v>296</v>
      </c>
      <c r="C145" s="321" t="s">
        <v>178</v>
      </c>
      <c r="D145" s="325"/>
      <c r="E145" s="326"/>
      <c r="F145" s="327"/>
      <c r="G145" s="151"/>
      <c r="H145" s="326"/>
      <c r="I145" s="318"/>
      <c r="J145" s="151"/>
      <c r="K145" s="326"/>
      <c r="L145" s="318"/>
      <c r="M145" s="151"/>
      <c r="N145" s="326"/>
      <c r="O145" s="318"/>
      <c r="P145" s="92" t="s">
        <v>299</v>
      </c>
    </row>
    <row r="146" spans="1:16" s="1" customFormat="1" ht="16.5" customHeight="1" thickBot="1">
      <c r="A146" s="441" t="s">
        <v>17</v>
      </c>
      <c r="B146" s="442"/>
      <c r="C146" s="442"/>
      <c r="D146" s="442"/>
      <c r="E146" s="442"/>
      <c r="F146" s="442"/>
      <c r="G146" s="442"/>
      <c r="H146" s="442"/>
      <c r="I146" s="442"/>
      <c r="J146" s="442"/>
      <c r="K146" s="442"/>
      <c r="L146" s="442"/>
      <c r="M146" s="442"/>
      <c r="N146" s="442"/>
      <c r="O146" s="442"/>
      <c r="P146" s="443"/>
    </row>
    <row r="147" spans="1:16" s="4" customFormat="1" ht="13.5" thickBot="1">
      <c r="A147" s="185"/>
      <c r="B147" s="124" t="s">
        <v>0</v>
      </c>
      <c r="C147" s="125"/>
      <c r="D147" s="58" t="s">
        <v>121</v>
      </c>
      <c r="E147" s="58" t="s">
        <v>121</v>
      </c>
      <c r="F147" s="58" t="s">
        <v>121</v>
      </c>
      <c r="G147" s="58" t="s">
        <v>121</v>
      </c>
      <c r="H147" s="58" t="s">
        <v>121</v>
      </c>
      <c r="I147" s="58" t="s">
        <v>121</v>
      </c>
      <c r="J147" s="58" t="s">
        <v>121</v>
      </c>
      <c r="K147" s="58" t="s">
        <v>121</v>
      </c>
      <c r="L147" s="58" t="s">
        <v>121</v>
      </c>
      <c r="M147" s="58" t="s">
        <v>121</v>
      </c>
      <c r="N147" s="58" t="s">
        <v>121</v>
      </c>
      <c r="O147" s="58" t="s">
        <v>121</v>
      </c>
      <c r="P147" s="64"/>
    </row>
    <row r="148" spans="1:16" s="1" customFormat="1" ht="15.75" customHeight="1">
      <c r="A148" s="129" t="s">
        <v>234</v>
      </c>
      <c r="B148" s="130" t="s">
        <v>99</v>
      </c>
      <c r="C148" s="434" t="s">
        <v>170</v>
      </c>
      <c r="D148" s="112" t="s">
        <v>121</v>
      </c>
      <c r="E148" s="102" t="s">
        <v>121</v>
      </c>
      <c r="F148" s="113" t="s">
        <v>121</v>
      </c>
      <c r="G148" s="112" t="s">
        <v>121</v>
      </c>
      <c r="H148" s="102" t="s">
        <v>121</v>
      </c>
      <c r="I148" s="113" t="s">
        <v>121</v>
      </c>
      <c r="J148" s="112" t="s">
        <v>121</v>
      </c>
      <c r="K148" s="102" t="s">
        <v>121</v>
      </c>
      <c r="L148" s="113" t="s">
        <v>121</v>
      </c>
      <c r="M148" s="112" t="s">
        <v>121</v>
      </c>
      <c r="N148" s="102" t="s">
        <v>121</v>
      </c>
      <c r="O148" s="113" t="s">
        <v>121</v>
      </c>
      <c r="P148" s="61"/>
    </row>
    <row r="149" spans="1:16" s="1" customFormat="1" ht="27.75" customHeight="1">
      <c r="A149" s="13" t="s">
        <v>284</v>
      </c>
      <c r="B149" s="290" t="s">
        <v>61</v>
      </c>
      <c r="C149" s="435"/>
      <c r="D149" s="112"/>
      <c r="E149" s="218"/>
      <c r="F149" s="113"/>
      <c r="G149" s="112"/>
      <c r="H149" s="218"/>
      <c r="I149" s="113"/>
      <c r="J149" s="112"/>
      <c r="K149" s="218"/>
      <c r="L149" s="113"/>
      <c r="M149" s="112"/>
      <c r="N149" s="218"/>
      <c r="O149" s="113"/>
      <c r="P149" s="62"/>
    </row>
    <row r="150" spans="1:16" s="1" customFormat="1" ht="27.75" customHeight="1">
      <c r="A150" s="13" t="s">
        <v>285</v>
      </c>
      <c r="B150" s="291" t="s">
        <v>62</v>
      </c>
      <c r="C150" s="436"/>
      <c r="D150" s="112"/>
      <c r="E150" s="218"/>
      <c r="F150" s="113"/>
      <c r="G150" s="112"/>
      <c r="H150" s="218"/>
      <c r="I150" s="113"/>
      <c r="J150" s="112"/>
      <c r="K150" s="218"/>
      <c r="L150" s="113"/>
      <c r="M150" s="112"/>
      <c r="N150" s="218"/>
      <c r="O150" s="113"/>
      <c r="P150" s="62"/>
    </row>
    <row r="151" spans="1:16" s="1" customFormat="1" ht="17.25" customHeight="1">
      <c r="A151" s="31" t="s">
        <v>235</v>
      </c>
      <c r="B151" s="32" t="s">
        <v>100</v>
      </c>
      <c r="C151" s="437" t="s">
        <v>179</v>
      </c>
      <c r="D151" s="85" t="s">
        <v>121</v>
      </c>
      <c r="E151" s="44" t="s">
        <v>121</v>
      </c>
      <c r="F151" s="123" t="s">
        <v>121</v>
      </c>
      <c r="G151" s="85" t="s">
        <v>121</v>
      </c>
      <c r="H151" s="44" t="s">
        <v>121</v>
      </c>
      <c r="I151" s="123" t="s">
        <v>121</v>
      </c>
      <c r="J151" s="85" t="s">
        <v>121</v>
      </c>
      <c r="K151" s="44" t="s">
        <v>121</v>
      </c>
      <c r="L151" s="123" t="s">
        <v>121</v>
      </c>
      <c r="M151" s="85" t="s">
        <v>121</v>
      </c>
      <c r="N151" s="44" t="s">
        <v>121</v>
      </c>
      <c r="O151" s="123" t="s">
        <v>121</v>
      </c>
      <c r="P151" s="62"/>
    </row>
    <row r="152" spans="1:16" s="1" customFormat="1" ht="32.25" customHeight="1">
      <c r="A152" s="13" t="s">
        <v>286</v>
      </c>
      <c r="B152" s="292" t="s">
        <v>129</v>
      </c>
      <c r="C152" s="435"/>
      <c r="D152" s="85"/>
      <c r="E152" s="44"/>
      <c r="F152" s="89"/>
      <c r="G152" s="85"/>
      <c r="H152" s="44"/>
      <c r="I152" s="89"/>
      <c r="J152" s="85"/>
      <c r="K152" s="44"/>
      <c r="L152" s="89"/>
      <c r="M152" s="85"/>
      <c r="N152" s="44"/>
      <c r="O152" s="89"/>
      <c r="P152" s="62"/>
    </row>
    <row r="153" spans="1:16" s="1" customFormat="1" ht="31.5" customHeight="1">
      <c r="A153" s="13" t="s">
        <v>287</v>
      </c>
      <c r="B153" s="292" t="s">
        <v>130</v>
      </c>
      <c r="C153" s="435"/>
      <c r="D153" s="85"/>
      <c r="E153" s="44"/>
      <c r="F153" s="89"/>
      <c r="G153" s="85"/>
      <c r="H153" s="44"/>
      <c r="I153" s="89"/>
      <c r="J153" s="85"/>
      <c r="K153" s="44"/>
      <c r="L153" s="89"/>
      <c r="M153" s="85"/>
      <c r="N153" s="44"/>
      <c r="O153" s="89"/>
      <c r="P153" s="62"/>
    </row>
    <row r="154" spans="1:16" s="1" customFormat="1" ht="44.25" customHeight="1">
      <c r="A154" s="13" t="s">
        <v>288</v>
      </c>
      <c r="B154" s="292" t="s">
        <v>128</v>
      </c>
      <c r="C154" s="435"/>
      <c r="D154" s="85"/>
      <c r="E154" s="44"/>
      <c r="F154" s="89"/>
      <c r="G154" s="85"/>
      <c r="H154" s="44"/>
      <c r="I154" s="89"/>
      <c r="J154" s="85"/>
      <c r="K154" s="44"/>
      <c r="L154" s="89"/>
      <c r="M154" s="85"/>
      <c r="N154" s="44"/>
      <c r="O154" s="89"/>
      <c r="P154" s="62"/>
    </row>
    <row r="155" spans="1:16" s="1" customFormat="1" ht="34.5" customHeight="1">
      <c r="A155" s="13" t="s">
        <v>289</v>
      </c>
      <c r="B155" s="292" t="s">
        <v>131</v>
      </c>
      <c r="C155" s="436"/>
      <c r="D155" s="85"/>
      <c r="E155" s="44"/>
      <c r="F155" s="89"/>
      <c r="G155" s="85"/>
      <c r="H155" s="44"/>
      <c r="I155" s="89"/>
      <c r="J155" s="85"/>
      <c r="K155" s="44"/>
      <c r="L155" s="89"/>
      <c r="M155" s="85"/>
      <c r="N155" s="44"/>
      <c r="O155" s="89"/>
      <c r="P155" s="62"/>
    </row>
    <row r="156" spans="1:16" s="1" customFormat="1" ht="18.75" customHeight="1">
      <c r="A156" s="129" t="s">
        <v>236</v>
      </c>
      <c r="B156" s="32" t="s">
        <v>132</v>
      </c>
      <c r="C156" s="437" t="s">
        <v>170</v>
      </c>
      <c r="D156" s="84"/>
      <c r="E156" s="24"/>
      <c r="F156" s="86"/>
      <c r="G156" s="84"/>
      <c r="H156" s="24"/>
      <c r="I156" s="86"/>
      <c r="J156" s="84"/>
      <c r="K156" s="24"/>
      <c r="L156" s="86"/>
      <c r="M156" s="84"/>
      <c r="N156" s="24"/>
      <c r="O156" s="86"/>
      <c r="P156" s="439" t="s">
        <v>157</v>
      </c>
    </row>
    <row r="157" spans="1:16" s="1" customFormat="1" ht="69" customHeight="1">
      <c r="A157" s="13" t="s">
        <v>290</v>
      </c>
      <c r="B157" s="34" t="s">
        <v>53</v>
      </c>
      <c r="C157" s="435"/>
      <c r="D157" s="84"/>
      <c r="E157" s="24"/>
      <c r="F157" s="86"/>
      <c r="G157" s="84"/>
      <c r="H157" s="24"/>
      <c r="I157" s="86"/>
      <c r="J157" s="84"/>
      <c r="K157" s="24"/>
      <c r="L157" s="86"/>
      <c r="M157" s="84"/>
      <c r="N157" s="24"/>
      <c r="O157" s="86"/>
      <c r="P157" s="440"/>
    </row>
    <row r="158" spans="1:16" s="1" customFormat="1" ht="36.75" customHeight="1" thickBot="1">
      <c r="A158" s="328" t="s">
        <v>237</v>
      </c>
      <c r="B158" s="329" t="s">
        <v>101</v>
      </c>
      <c r="C158" s="438"/>
      <c r="D158" s="330" t="s">
        <v>121</v>
      </c>
      <c r="E158" s="331" t="s">
        <v>121</v>
      </c>
      <c r="F158" s="332" t="s">
        <v>121</v>
      </c>
      <c r="G158" s="330" t="s">
        <v>121</v>
      </c>
      <c r="H158" s="331" t="s">
        <v>121</v>
      </c>
      <c r="I158" s="332" t="s">
        <v>121</v>
      </c>
      <c r="J158" s="330" t="s">
        <v>121</v>
      </c>
      <c r="K158" s="331" t="s">
        <v>121</v>
      </c>
      <c r="L158" s="332" t="s">
        <v>121</v>
      </c>
      <c r="M158" s="330" t="s">
        <v>121</v>
      </c>
      <c r="N158" s="331" t="s">
        <v>121</v>
      </c>
      <c r="O158" s="332" t="s">
        <v>121</v>
      </c>
      <c r="P158" s="63"/>
    </row>
  </sheetData>
  <sheetProtection/>
  <mergeCells count="71">
    <mergeCell ref="A1:P1"/>
    <mergeCell ref="A2:P2"/>
    <mergeCell ref="A3:P3"/>
    <mergeCell ref="A4:P4"/>
    <mergeCell ref="A6:A8"/>
    <mergeCell ref="B6:B8"/>
    <mergeCell ref="C6:C8"/>
    <mergeCell ref="D6:I6"/>
    <mergeCell ref="J6:L6"/>
    <mergeCell ref="M6:O6"/>
    <mergeCell ref="P6:P8"/>
    <mergeCell ref="D7:F7"/>
    <mergeCell ref="G7:I7"/>
    <mergeCell ref="J7:L7"/>
    <mergeCell ref="M7:O7"/>
    <mergeCell ref="A10:P10"/>
    <mergeCell ref="C12:C15"/>
    <mergeCell ref="P12:P15"/>
    <mergeCell ref="C16:C17"/>
    <mergeCell ref="P16:P17"/>
    <mergeCell ref="C18:C22"/>
    <mergeCell ref="C24:C25"/>
    <mergeCell ref="A26:P26"/>
    <mergeCell ref="C28:C40"/>
    <mergeCell ref="P28:P29"/>
    <mergeCell ref="P32:P35"/>
    <mergeCell ref="P36:P37"/>
    <mergeCell ref="P38:P39"/>
    <mergeCell ref="A41:P41"/>
    <mergeCell ref="C43:C55"/>
    <mergeCell ref="P43:P44"/>
    <mergeCell ref="P46:P47"/>
    <mergeCell ref="P48:P51"/>
    <mergeCell ref="P52:P53"/>
    <mergeCell ref="C56:C58"/>
    <mergeCell ref="P57:P58"/>
    <mergeCell ref="C59:C67"/>
    <mergeCell ref="P59:P67"/>
    <mergeCell ref="A68:P68"/>
    <mergeCell ref="C71:C74"/>
    <mergeCell ref="A75:P75"/>
    <mergeCell ref="C77:C78"/>
    <mergeCell ref="C80:C82"/>
    <mergeCell ref="C83:C84"/>
    <mergeCell ref="A85:P85"/>
    <mergeCell ref="C87:C94"/>
    <mergeCell ref="P93:P94"/>
    <mergeCell ref="A95:P95"/>
    <mergeCell ref="C97:C98"/>
    <mergeCell ref="P97:P99"/>
    <mergeCell ref="A100:P100"/>
    <mergeCell ref="C102:C108"/>
    <mergeCell ref="P102:P108"/>
    <mergeCell ref="A109:P109"/>
    <mergeCell ref="C111:C128"/>
    <mergeCell ref="P111:P115"/>
    <mergeCell ref="P116:P124"/>
    <mergeCell ref="P125:P128"/>
    <mergeCell ref="A129:P129"/>
    <mergeCell ref="C131:C133"/>
    <mergeCell ref="P132:P133"/>
    <mergeCell ref="C134:C137"/>
    <mergeCell ref="P134:P137"/>
    <mergeCell ref="C138:C142"/>
    <mergeCell ref="P138:P142"/>
    <mergeCell ref="C143:C144"/>
    <mergeCell ref="A146:P146"/>
    <mergeCell ref="C148:C150"/>
    <mergeCell ref="C151:C155"/>
    <mergeCell ref="C156:C158"/>
    <mergeCell ref="P156:P157"/>
  </mergeCells>
  <printOptions/>
  <pageMargins left="0.31496062992125984" right="0.31496062992125984" top="0.15748031496062992" bottom="0.15748031496062992" header="0" footer="0"/>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P158"/>
  <sheetViews>
    <sheetView zoomScale="70" zoomScaleNormal="70" zoomScalePageLayoutView="0" workbookViewId="0" topLeftCell="A1">
      <selection activeCell="O30" sqref="O30"/>
    </sheetView>
  </sheetViews>
  <sheetFormatPr defaultColWidth="9.00390625" defaultRowHeight="12.75"/>
  <cols>
    <col min="1" max="1" width="6.75390625" style="0" customWidth="1"/>
    <col min="2" max="2" width="72.625" style="0" customWidth="1"/>
    <col min="3" max="3" width="15.00390625" style="0" customWidth="1"/>
    <col min="4" max="4" width="10.75390625" style="0" customWidth="1"/>
    <col min="5" max="5" width="10.25390625" style="0" customWidth="1"/>
    <col min="6" max="6" width="9.75390625" style="0" customWidth="1"/>
    <col min="7" max="7" width="8.25390625" style="0" customWidth="1"/>
    <col min="8" max="8" width="7.75390625" style="0" customWidth="1"/>
    <col min="9" max="9" width="6.75390625" style="0" customWidth="1"/>
    <col min="10" max="15" width="7.875" style="0" customWidth="1"/>
    <col min="16" max="16" width="50.75390625" style="0" customWidth="1"/>
  </cols>
  <sheetData>
    <row r="1" spans="1:16" ht="12.75">
      <c r="A1" s="469" t="s">
        <v>20</v>
      </c>
      <c r="B1" s="469"/>
      <c r="C1" s="469"/>
      <c r="D1" s="469"/>
      <c r="E1" s="469"/>
      <c r="F1" s="469"/>
      <c r="G1" s="469"/>
      <c r="H1" s="469"/>
      <c r="I1" s="469"/>
      <c r="J1" s="469"/>
      <c r="K1" s="469"/>
      <c r="L1" s="469"/>
      <c r="M1" s="469"/>
      <c r="N1" s="469"/>
      <c r="O1" s="469"/>
      <c r="P1" s="469"/>
    </row>
    <row r="2" spans="1:16" ht="12.75">
      <c r="A2" s="470" t="s">
        <v>154</v>
      </c>
      <c r="B2" s="470"/>
      <c r="C2" s="470"/>
      <c r="D2" s="470"/>
      <c r="E2" s="470"/>
      <c r="F2" s="470"/>
      <c r="G2" s="470"/>
      <c r="H2" s="470"/>
      <c r="I2" s="470"/>
      <c r="J2" s="470"/>
      <c r="K2" s="470"/>
      <c r="L2" s="470"/>
      <c r="M2" s="470"/>
      <c r="N2" s="470"/>
      <c r="O2" s="470"/>
      <c r="P2" s="470"/>
    </row>
    <row r="3" spans="1:16" ht="12.75">
      <c r="A3" s="470" t="s">
        <v>365</v>
      </c>
      <c r="B3" s="470"/>
      <c r="C3" s="470"/>
      <c r="D3" s="470"/>
      <c r="E3" s="470"/>
      <c r="F3" s="470"/>
      <c r="G3" s="470"/>
      <c r="H3" s="470"/>
      <c r="I3" s="470"/>
      <c r="J3" s="470"/>
      <c r="K3" s="470"/>
      <c r="L3" s="470"/>
      <c r="M3" s="470"/>
      <c r="N3" s="470"/>
      <c r="O3" s="470"/>
      <c r="P3" s="470"/>
    </row>
    <row r="4" spans="1:16" ht="12.75">
      <c r="A4" s="470"/>
      <c r="B4" s="470"/>
      <c r="C4" s="470"/>
      <c r="D4" s="470"/>
      <c r="E4" s="470"/>
      <c r="F4" s="470"/>
      <c r="G4" s="470"/>
      <c r="H4" s="470"/>
      <c r="I4" s="470"/>
      <c r="J4" s="470"/>
      <c r="K4" s="470"/>
      <c r="L4" s="470"/>
      <c r="M4" s="470"/>
      <c r="N4" s="470"/>
      <c r="O4" s="470"/>
      <c r="P4" s="470"/>
    </row>
    <row r="5" spans="1:16" ht="13.5" thickBot="1">
      <c r="A5" s="1"/>
      <c r="B5" s="1"/>
      <c r="C5" s="1"/>
      <c r="D5" s="1"/>
      <c r="E5" s="1"/>
      <c r="F5" s="1"/>
      <c r="G5" s="1"/>
      <c r="H5" s="1"/>
      <c r="I5" s="1"/>
      <c r="J5" s="1"/>
      <c r="K5" s="1"/>
      <c r="L5" s="1"/>
      <c r="M5" s="1"/>
      <c r="N5" s="1"/>
      <c r="O5" s="1"/>
      <c r="P5" s="94" t="s">
        <v>84</v>
      </c>
    </row>
    <row r="6" spans="1:16" s="1" customFormat="1" ht="39" customHeight="1" thickBot="1">
      <c r="A6" s="471"/>
      <c r="B6" s="433" t="s">
        <v>118</v>
      </c>
      <c r="C6" s="433" t="s">
        <v>158</v>
      </c>
      <c r="D6" s="433" t="s">
        <v>148</v>
      </c>
      <c r="E6" s="433"/>
      <c r="F6" s="433"/>
      <c r="G6" s="433"/>
      <c r="H6" s="433"/>
      <c r="I6" s="433"/>
      <c r="J6" s="433" t="s">
        <v>238</v>
      </c>
      <c r="K6" s="433"/>
      <c r="L6" s="433"/>
      <c r="M6" s="433" t="s">
        <v>346</v>
      </c>
      <c r="N6" s="433"/>
      <c r="O6" s="433"/>
      <c r="P6" s="434" t="s">
        <v>152</v>
      </c>
    </row>
    <row r="7" spans="1:16" s="1" customFormat="1" ht="28.5" customHeight="1" thickBot="1">
      <c r="A7" s="471"/>
      <c r="B7" s="433"/>
      <c r="C7" s="433"/>
      <c r="D7" s="468" t="s">
        <v>125</v>
      </c>
      <c r="E7" s="468"/>
      <c r="F7" s="468"/>
      <c r="G7" s="468" t="s">
        <v>120</v>
      </c>
      <c r="H7" s="468"/>
      <c r="I7" s="468"/>
      <c r="J7" s="433" t="s">
        <v>367</v>
      </c>
      <c r="K7" s="433"/>
      <c r="L7" s="433"/>
      <c r="M7" s="433" t="s">
        <v>367</v>
      </c>
      <c r="N7" s="433"/>
      <c r="O7" s="433"/>
      <c r="P7" s="435"/>
    </row>
    <row r="8" spans="1:16" s="1" customFormat="1" ht="13.5" thickBot="1">
      <c r="A8" s="471"/>
      <c r="B8" s="433"/>
      <c r="C8" s="433"/>
      <c r="D8" s="344" t="s">
        <v>0</v>
      </c>
      <c r="E8" s="344" t="s">
        <v>18</v>
      </c>
      <c r="F8" s="344" t="s">
        <v>19</v>
      </c>
      <c r="G8" s="344" t="s">
        <v>0</v>
      </c>
      <c r="H8" s="344" t="s">
        <v>18</v>
      </c>
      <c r="I8" s="344" t="s">
        <v>19</v>
      </c>
      <c r="J8" s="344" t="s">
        <v>0</v>
      </c>
      <c r="K8" s="344" t="s">
        <v>18</v>
      </c>
      <c r="L8" s="344" t="s">
        <v>19</v>
      </c>
      <c r="M8" s="344" t="s">
        <v>0</v>
      </c>
      <c r="N8" s="344" t="s">
        <v>18</v>
      </c>
      <c r="O8" s="344" t="s">
        <v>19</v>
      </c>
      <c r="P8" s="438"/>
    </row>
    <row r="9" spans="1:16" s="1" customFormat="1" ht="12.75" customHeight="1" thickBot="1">
      <c r="A9" s="344"/>
      <c r="B9" s="345" t="s">
        <v>126</v>
      </c>
      <c r="C9" s="345"/>
      <c r="D9" s="384">
        <f>D11+D27+D69+D76+D86</f>
        <v>1157.3860669</v>
      </c>
      <c r="E9" s="384">
        <f aca="true" t="shared" si="0" ref="E9:O9">E11+E27+E69+E76+E86</f>
        <v>986.5846662199999</v>
      </c>
      <c r="F9" s="384">
        <f t="shared" si="0"/>
        <v>105.55247843</v>
      </c>
      <c r="G9" s="384">
        <f t="shared" si="0"/>
        <v>87.63914492</v>
      </c>
      <c r="H9" s="384">
        <f t="shared" si="0"/>
        <v>27.031932219999998</v>
      </c>
      <c r="I9" s="384">
        <f t="shared" si="0"/>
        <v>49.868290449999996</v>
      </c>
      <c r="J9" s="384">
        <f>J11+J27+J69+J76+J86</f>
        <v>75.04643147</v>
      </c>
      <c r="K9" s="384">
        <f>K11+K27+K69+K76+K86</f>
        <v>18.980932220000003</v>
      </c>
      <c r="L9" s="384">
        <f>L11+L27+L69+L76+L86</f>
        <v>49.416577000000004</v>
      </c>
      <c r="M9" s="384">
        <f t="shared" si="0"/>
        <v>74.84643147</v>
      </c>
      <c r="N9" s="384">
        <f t="shared" si="0"/>
        <v>18.790932220000002</v>
      </c>
      <c r="O9" s="384">
        <f t="shared" si="0"/>
        <v>49.406577</v>
      </c>
      <c r="P9" s="64"/>
    </row>
    <row r="10" spans="1:16" s="1" customFormat="1" ht="16.5" customHeight="1" thickBot="1">
      <c r="A10" s="463" t="s">
        <v>1</v>
      </c>
      <c r="B10" s="464"/>
      <c r="C10" s="464"/>
      <c r="D10" s="464"/>
      <c r="E10" s="464"/>
      <c r="F10" s="464"/>
      <c r="G10" s="464"/>
      <c r="H10" s="464"/>
      <c r="I10" s="464"/>
      <c r="J10" s="464"/>
      <c r="K10" s="464"/>
      <c r="L10" s="464"/>
      <c r="M10" s="464"/>
      <c r="N10" s="464"/>
      <c r="O10" s="464"/>
      <c r="P10" s="465"/>
    </row>
    <row r="11" spans="1:16" s="4" customFormat="1" ht="13.5" thickBot="1">
      <c r="A11" s="96"/>
      <c r="B11" s="97" t="s">
        <v>0</v>
      </c>
      <c r="C11" s="98"/>
      <c r="D11" s="380">
        <f>D12+D18+D24</f>
        <v>64.42110000000001</v>
      </c>
      <c r="E11" s="380">
        <f aca="true" t="shared" si="1" ref="E11:O11">E12+E18+E24</f>
        <v>58.30050000000001</v>
      </c>
      <c r="F11" s="380">
        <f t="shared" si="1"/>
        <v>6.1206000000000005</v>
      </c>
      <c r="G11" s="380">
        <f t="shared" si="1"/>
        <v>31.0107</v>
      </c>
      <c r="H11" s="380">
        <f t="shared" si="1"/>
        <v>23.818999999999996</v>
      </c>
      <c r="I11" s="380">
        <f t="shared" si="1"/>
        <v>7.1917</v>
      </c>
      <c r="J11" s="380">
        <f>J12+J18+J24</f>
        <v>22.51</v>
      </c>
      <c r="K11" s="380">
        <f>K12+K18+K24</f>
        <v>15.767000000000001</v>
      </c>
      <c r="L11" s="380">
        <f>L12+L18+L24</f>
        <v>6.743</v>
      </c>
      <c r="M11" s="380">
        <f t="shared" si="1"/>
        <v>22.310000000000002</v>
      </c>
      <c r="N11" s="380">
        <f>N12+N18+N24</f>
        <v>15.577000000000002</v>
      </c>
      <c r="O11" s="380">
        <f t="shared" si="1"/>
        <v>6.733</v>
      </c>
      <c r="P11" s="64"/>
    </row>
    <row r="12" spans="1:16" s="1" customFormat="1" ht="15.75" customHeight="1">
      <c r="A12" s="99" t="s">
        <v>2</v>
      </c>
      <c r="B12" s="100" t="s">
        <v>153</v>
      </c>
      <c r="C12" s="434" t="s">
        <v>159</v>
      </c>
      <c r="D12" s="381">
        <f>SUM(D13:D15)</f>
        <v>56.4091</v>
      </c>
      <c r="E12" s="382">
        <f aca="true" t="shared" si="2" ref="E12:O12">SUM(E13:E15)</f>
        <v>51.450500000000005</v>
      </c>
      <c r="F12" s="383">
        <f t="shared" si="2"/>
        <v>4.958600000000001</v>
      </c>
      <c r="G12" s="381">
        <f t="shared" si="2"/>
        <v>26.349700000000002</v>
      </c>
      <c r="H12" s="382">
        <f t="shared" si="2"/>
        <v>20.153</v>
      </c>
      <c r="I12" s="383">
        <f t="shared" si="2"/>
        <v>6.1967</v>
      </c>
      <c r="J12" s="381">
        <f>SUM(J13:J15)</f>
        <v>21.1</v>
      </c>
      <c r="K12" s="382">
        <f>SUM(K13:K15)</f>
        <v>15.100000000000001</v>
      </c>
      <c r="L12" s="383">
        <f>SUM(L13:L15)</f>
        <v>6</v>
      </c>
      <c r="M12" s="381">
        <f t="shared" si="2"/>
        <v>21.1</v>
      </c>
      <c r="N12" s="382">
        <f t="shared" si="2"/>
        <v>15.100000000000001</v>
      </c>
      <c r="O12" s="383">
        <f t="shared" si="2"/>
        <v>6</v>
      </c>
      <c r="P12" s="460" t="s">
        <v>332</v>
      </c>
    </row>
    <row r="13" spans="1:16" s="1" customFormat="1" ht="25.5">
      <c r="A13" s="13" t="s">
        <v>23</v>
      </c>
      <c r="B13" s="34" t="s">
        <v>43</v>
      </c>
      <c r="C13" s="435"/>
      <c r="D13" s="283">
        <f>E13+F13</f>
        <v>38.5705</v>
      </c>
      <c r="E13" s="284">
        <f>11.673+13.195+13.7025</f>
        <v>38.5705</v>
      </c>
      <c r="F13" s="285">
        <v>0</v>
      </c>
      <c r="G13" s="283">
        <f>H13+I13</f>
        <v>11.673</v>
      </c>
      <c r="H13" s="284">
        <v>11.673</v>
      </c>
      <c r="I13" s="358">
        <v>0</v>
      </c>
      <c r="J13" s="283">
        <f>K13+L13</f>
        <v>6.2</v>
      </c>
      <c r="K13" s="284">
        <v>6.2</v>
      </c>
      <c r="L13" s="358">
        <v>0</v>
      </c>
      <c r="M13" s="283">
        <f>N13+O13</f>
        <v>6.2</v>
      </c>
      <c r="N13" s="284">
        <v>6.2</v>
      </c>
      <c r="O13" s="358">
        <v>0</v>
      </c>
      <c r="P13" s="447"/>
    </row>
    <row r="14" spans="1:16" s="1" customFormat="1" ht="25.5">
      <c r="A14" s="13" t="s">
        <v>24</v>
      </c>
      <c r="B14" s="34" t="s">
        <v>44</v>
      </c>
      <c r="C14" s="435"/>
      <c r="D14" s="283">
        <f>E14+F14</f>
        <v>15.96</v>
      </c>
      <c r="E14" s="284">
        <v>12.88</v>
      </c>
      <c r="F14" s="285">
        <f>1.12+1+0.96</f>
        <v>3.08</v>
      </c>
      <c r="G14" s="283">
        <f>H14+I14</f>
        <v>14</v>
      </c>
      <c r="H14" s="284">
        <v>8.48</v>
      </c>
      <c r="I14" s="358">
        <v>5.52</v>
      </c>
      <c r="J14" s="283">
        <f>K14+L14</f>
        <v>14.600000000000001</v>
      </c>
      <c r="K14" s="284">
        <v>8.9</v>
      </c>
      <c r="L14" s="358">
        <v>5.7</v>
      </c>
      <c r="M14" s="283">
        <f>N14+O14</f>
        <v>14.600000000000001</v>
      </c>
      <c r="N14" s="284">
        <v>8.9</v>
      </c>
      <c r="O14" s="358">
        <v>5.7</v>
      </c>
      <c r="P14" s="447"/>
    </row>
    <row r="15" spans="1:16" s="1" customFormat="1" ht="12.75">
      <c r="A15" s="13" t="s">
        <v>26</v>
      </c>
      <c r="B15" s="34" t="s">
        <v>45</v>
      </c>
      <c r="C15" s="436"/>
      <c r="D15" s="283">
        <f>E15+F15</f>
        <v>1.8786</v>
      </c>
      <c r="E15" s="284">
        <v>0</v>
      </c>
      <c r="F15" s="285">
        <f>0.6767+0.606+0.5959</f>
        <v>1.8786</v>
      </c>
      <c r="G15" s="283">
        <f>H15+I15</f>
        <v>0.6767</v>
      </c>
      <c r="H15" s="284">
        <v>0</v>
      </c>
      <c r="I15" s="358">
        <v>0.6767</v>
      </c>
      <c r="J15" s="283">
        <f>K15+L15</f>
        <v>0.3</v>
      </c>
      <c r="K15" s="284">
        <v>0</v>
      </c>
      <c r="L15" s="358">
        <v>0.3</v>
      </c>
      <c r="M15" s="283">
        <f>N15+O15</f>
        <v>0.3</v>
      </c>
      <c r="N15" s="284">
        <v>0</v>
      </c>
      <c r="O15" s="358">
        <v>0.3</v>
      </c>
      <c r="P15" s="440"/>
    </row>
    <row r="16" spans="1:16" s="1" customFormat="1" ht="33.75" customHeight="1">
      <c r="A16" s="31" t="s">
        <v>3</v>
      </c>
      <c r="B16" s="32" t="s">
        <v>102</v>
      </c>
      <c r="C16" s="437" t="s">
        <v>160</v>
      </c>
      <c r="D16" s="107"/>
      <c r="E16" s="308"/>
      <c r="F16" s="109"/>
      <c r="G16" s="110"/>
      <c r="H16" s="108"/>
      <c r="I16" s="111"/>
      <c r="J16" s="23"/>
      <c r="K16" s="24"/>
      <c r="L16" s="25"/>
      <c r="M16" s="23"/>
      <c r="N16" s="24"/>
      <c r="O16" s="25"/>
      <c r="P16" s="439" t="s">
        <v>278</v>
      </c>
    </row>
    <row r="17" spans="1:16" s="1" customFormat="1" ht="48" customHeight="1">
      <c r="A17" s="13" t="s">
        <v>29</v>
      </c>
      <c r="B17" s="34" t="s">
        <v>42</v>
      </c>
      <c r="C17" s="435"/>
      <c r="D17" s="35"/>
      <c r="E17" s="36"/>
      <c r="F17" s="37"/>
      <c r="G17" s="38"/>
      <c r="H17" s="36"/>
      <c r="I17" s="106"/>
      <c r="J17" s="14"/>
      <c r="K17" s="11"/>
      <c r="L17" s="105"/>
      <c r="M17" s="14"/>
      <c r="N17" s="11"/>
      <c r="O17" s="105"/>
      <c r="P17" s="440"/>
    </row>
    <row r="18" spans="1:16" s="1" customFormat="1" ht="12.75" customHeight="1">
      <c r="A18" s="31" t="s">
        <v>4</v>
      </c>
      <c r="B18" s="32" t="s">
        <v>103</v>
      </c>
      <c r="C18" s="437" t="s">
        <v>161</v>
      </c>
      <c r="D18" s="364">
        <f>D19+D20+D22</f>
        <v>4.862</v>
      </c>
      <c r="E18" s="364">
        <f aca="true" t="shared" si="3" ref="E18:O18">E19+E20+E22</f>
        <v>3.95</v>
      </c>
      <c r="F18" s="364">
        <f t="shared" si="3"/>
        <v>0.9119999999999999</v>
      </c>
      <c r="G18" s="364">
        <f t="shared" si="3"/>
        <v>1.5110000000000001</v>
      </c>
      <c r="H18" s="364">
        <f t="shared" si="3"/>
        <v>0.766</v>
      </c>
      <c r="I18" s="364">
        <f t="shared" si="3"/>
        <v>0.745</v>
      </c>
      <c r="J18" s="364">
        <f t="shared" si="3"/>
        <v>1.41</v>
      </c>
      <c r="K18" s="364">
        <f t="shared" si="3"/>
        <v>0.667</v>
      </c>
      <c r="L18" s="364">
        <f t="shared" si="3"/>
        <v>0.743</v>
      </c>
      <c r="M18" s="364">
        <f t="shared" si="3"/>
        <v>1.21</v>
      </c>
      <c r="N18" s="364">
        <f t="shared" si="3"/>
        <v>0.477</v>
      </c>
      <c r="O18" s="364">
        <f t="shared" si="3"/>
        <v>0.733</v>
      </c>
      <c r="P18" s="62"/>
    </row>
    <row r="19" spans="1:16" s="1" customFormat="1" ht="66" customHeight="1">
      <c r="A19" s="13" t="s">
        <v>35</v>
      </c>
      <c r="B19" s="34" t="s">
        <v>104</v>
      </c>
      <c r="C19" s="435"/>
      <c r="D19" s="307">
        <v>0.05</v>
      </c>
      <c r="E19" s="118">
        <v>0.05</v>
      </c>
      <c r="F19" s="11">
        <v>0</v>
      </c>
      <c r="G19" s="307">
        <v>0.05</v>
      </c>
      <c r="H19" s="118">
        <v>0.05</v>
      </c>
      <c r="I19" s="11">
        <v>0</v>
      </c>
      <c r="J19" s="14">
        <v>0</v>
      </c>
      <c r="K19" s="11">
        <v>0</v>
      </c>
      <c r="L19" s="105">
        <v>0</v>
      </c>
      <c r="M19" s="14">
        <v>0</v>
      </c>
      <c r="N19" s="11">
        <v>0</v>
      </c>
      <c r="O19" s="105">
        <v>0</v>
      </c>
      <c r="P19" s="81" t="s">
        <v>312</v>
      </c>
    </row>
    <row r="20" spans="1:16" s="1" customFormat="1" ht="12.75">
      <c r="A20" s="13" t="s">
        <v>38</v>
      </c>
      <c r="B20" s="34" t="s">
        <v>46</v>
      </c>
      <c r="C20" s="435"/>
      <c r="D20" s="283">
        <f>D21</f>
        <v>0.708</v>
      </c>
      <c r="E20" s="283">
        <f aca="true" t="shared" si="4" ref="E20:O20">E21</f>
        <v>0</v>
      </c>
      <c r="F20" s="283">
        <f t="shared" si="4"/>
        <v>0.708</v>
      </c>
      <c r="G20" s="283">
        <f t="shared" si="4"/>
        <v>0.708</v>
      </c>
      <c r="H20" s="283">
        <f t="shared" si="4"/>
        <v>0</v>
      </c>
      <c r="I20" s="283">
        <f t="shared" si="4"/>
        <v>0.708</v>
      </c>
      <c r="J20" s="283">
        <f t="shared" si="4"/>
        <v>0.708</v>
      </c>
      <c r="K20" s="283">
        <f t="shared" si="4"/>
        <v>0</v>
      </c>
      <c r="L20" s="283">
        <f t="shared" si="4"/>
        <v>0.708</v>
      </c>
      <c r="M20" s="283">
        <f t="shared" si="4"/>
        <v>0.708</v>
      </c>
      <c r="N20" s="283">
        <f t="shared" si="4"/>
        <v>0</v>
      </c>
      <c r="O20" s="283">
        <f t="shared" si="4"/>
        <v>0.708</v>
      </c>
      <c r="P20" s="62"/>
    </row>
    <row r="21" spans="1:16" s="363" customFormat="1" ht="66.75" customHeight="1">
      <c r="A21" s="309" t="s">
        <v>142</v>
      </c>
      <c r="B21" s="34" t="s">
        <v>144</v>
      </c>
      <c r="C21" s="435"/>
      <c r="D21" s="283">
        <f>E21+F21</f>
        <v>0.708</v>
      </c>
      <c r="E21" s="36">
        <v>0</v>
      </c>
      <c r="F21" s="285">
        <v>0.708</v>
      </c>
      <c r="G21" s="283">
        <f>H21+I21</f>
        <v>0.708</v>
      </c>
      <c r="H21" s="36">
        <v>0</v>
      </c>
      <c r="I21" s="285">
        <v>0.708</v>
      </c>
      <c r="J21" s="283">
        <f>K21+L21</f>
        <v>0.708</v>
      </c>
      <c r="K21" s="36">
        <v>0</v>
      </c>
      <c r="L21" s="285">
        <v>0.708</v>
      </c>
      <c r="M21" s="283">
        <f>N21+O21</f>
        <v>0.708</v>
      </c>
      <c r="N21" s="36">
        <v>0</v>
      </c>
      <c r="O21" s="285">
        <v>0.708</v>
      </c>
      <c r="P21" s="65" t="s">
        <v>361</v>
      </c>
    </row>
    <row r="22" spans="1:16" s="1" customFormat="1" ht="80.25" customHeight="1">
      <c r="A22" s="13" t="s">
        <v>47</v>
      </c>
      <c r="B22" s="34" t="s">
        <v>51</v>
      </c>
      <c r="C22" s="436"/>
      <c r="D22" s="283">
        <v>4.104</v>
      </c>
      <c r="E22" s="284">
        <v>3.9000000000000004</v>
      </c>
      <c r="F22" s="285">
        <v>0.20400000000000001</v>
      </c>
      <c r="G22" s="379">
        <v>0.753</v>
      </c>
      <c r="H22" s="284">
        <v>0.716</v>
      </c>
      <c r="I22" s="358">
        <v>0.037</v>
      </c>
      <c r="J22" s="283">
        <v>0.702</v>
      </c>
      <c r="K22" s="284">
        <v>0.667</v>
      </c>
      <c r="L22" s="358">
        <v>0.035</v>
      </c>
      <c r="M22" s="283">
        <v>0.502</v>
      </c>
      <c r="N22" s="284">
        <v>0.477</v>
      </c>
      <c r="O22" s="358">
        <v>0.025</v>
      </c>
      <c r="P22" s="65" t="s">
        <v>371</v>
      </c>
    </row>
    <row r="23" spans="1:16" s="1" customFormat="1" ht="82.5" customHeight="1">
      <c r="A23" s="31" t="s">
        <v>5</v>
      </c>
      <c r="B23" s="32" t="s">
        <v>63</v>
      </c>
      <c r="C23" s="80" t="s">
        <v>162</v>
      </c>
      <c r="D23" s="120"/>
      <c r="E23" s="121"/>
      <c r="F23" s="122"/>
      <c r="G23" s="123"/>
      <c r="H23" s="44"/>
      <c r="I23" s="45"/>
      <c r="J23" s="85"/>
      <c r="K23" s="45"/>
      <c r="L23" s="45"/>
      <c r="M23" s="85"/>
      <c r="N23" s="45"/>
      <c r="O23" s="45"/>
      <c r="P23" s="65" t="s">
        <v>333</v>
      </c>
    </row>
    <row r="24" spans="1:16" s="1" customFormat="1" ht="69.75" customHeight="1">
      <c r="A24" s="31" t="s">
        <v>6</v>
      </c>
      <c r="B24" s="32" t="s">
        <v>156</v>
      </c>
      <c r="C24" s="437" t="s">
        <v>163</v>
      </c>
      <c r="D24" s="390">
        <f>D25</f>
        <v>3.15</v>
      </c>
      <c r="E24" s="365">
        <f aca="true" t="shared" si="5" ref="E24:O24">E25</f>
        <v>2.9</v>
      </c>
      <c r="F24" s="391">
        <f t="shared" si="5"/>
        <v>0.25</v>
      </c>
      <c r="G24" s="390">
        <f t="shared" si="5"/>
        <v>3.15</v>
      </c>
      <c r="H24" s="365">
        <f t="shared" si="5"/>
        <v>2.9</v>
      </c>
      <c r="I24" s="391">
        <f t="shared" si="5"/>
        <v>0.25</v>
      </c>
      <c r="J24" s="390">
        <f t="shared" si="5"/>
        <v>0</v>
      </c>
      <c r="K24" s="365">
        <f t="shared" si="5"/>
        <v>0</v>
      </c>
      <c r="L24" s="391">
        <f t="shared" si="5"/>
        <v>0</v>
      </c>
      <c r="M24" s="390">
        <f t="shared" si="5"/>
        <v>0</v>
      </c>
      <c r="N24" s="365">
        <f t="shared" si="5"/>
        <v>0</v>
      </c>
      <c r="O24" s="391">
        <f t="shared" si="5"/>
        <v>0</v>
      </c>
      <c r="P24" s="65" t="s">
        <v>321</v>
      </c>
    </row>
    <row r="25" spans="1:16" s="1" customFormat="1" ht="31.5" customHeight="1" thickBot="1">
      <c r="A25" s="13" t="s">
        <v>40</v>
      </c>
      <c r="B25" s="34" t="s">
        <v>320</v>
      </c>
      <c r="C25" s="435"/>
      <c r="D25" s="385">
        <v>3.15</v>
      </c>
      <c r="E25" s="386">
        <v>2.9</v>
      </c>
      <c r="F25" s="387">
        <v>0.25</v>
      </c>
      <c r="G25" s="388">
        <v>3.15</v>
      </c>
      <c r="H25" s="386">
        <v>2.9</v>
      </c>
      <c r="I25" s="389">
        <v>0.25</v>
      </c>
      <c r="J25" s="385">
        <v>0</v>
      </c>
      <c r="K25" s="386">
        <v>0</v>
      </c>
      <c r="L25" s="389">
        <v>0</v>
      </c>
      <c r="M25" s="385">
        <v>0</v>
      </c>
      <c r="N25" s="386">
        <v>0</v>
      </c>
      <c r="O25" s="389">
        <v>0</v>
      </c>
      <c r="P25" s="65" t="s">
        <v>274</v>
      </c>
    </row>
    <row r="26" spans="1:16" ht="16.5" customHeight="1" thickBot="1">
      <c r="A26" s="441" t="s">
        <v>7</v>
      </c>
      <c r="B26" s="442"/>
      <c r="C26" s="442"/>
      <c r="D26" s="442"/>
      <c r="E26" s="442"/>
      <c r="F26" s="442"/>
      <c r="G26" s="442"/>
      <c r="H26" s="442"/>
      <c r="I26" s="442"/>
      <c r="J26" s="442"/>
      <c r="K26" s="442"/>
      <c r="L26" s="442"/>
      <c r="M26" s="442"/>
      <c r="N26" s="442"/>
      <c r="O26" s="442"/>
      <c r="P26" s="443"/>
    </row>
    <row r="27" spans="1:16" s="3" customFormat="1" ht="13.5" thickBot="1">
      <c r="A27" s="95"/>
      <c r="B27" s="124" t="s">
        <v>0</v>
      </c>
      <c r="C27" s="125"/>
      <c r="D27" s="126">
        <f>D28+D32+D38</f>
        <v>69</v>
      </c>
      <c r="E27" s="126">
        <f aca="true" t="shared" si="6" ref="E27:O27">E28+E32+E38</f>
        <v>4.98</v>
      </c>
      <c r="F27" s="126">
        <f t="shared" si="6"/>
        <v>0.52</v>
      </c>
      <c r="G27" s="126">
        <f t="shared" si="6"/>
        <v>11.040000000000001</v>
      </c>
      <c r="H27" s="126">
        <f t="shared" si="6"/>
        <v>0.44</v>
      </c>
      <c r="I27" s="306">
        <f t="shared" si="6"/>
        <v>0.01</v>
      </c>
      <c r="J27" s="126">
        <f>J28+J32+J38</f>
        <v>6.95</v>
      </c>
      <c r="K27" s="306">
        <f>K28+K32+K38</f>
        <v>0.441</v>
      </c>
      <c r="L27" s="306">
        <f>L28+L32+L38</f>
        <v>0.009</v>
      </c>
      <c r="M27" s="126">
        <f t="shared" si="6"/>
        <v>6.95</v>
      </c>
      <c r="N27" s="306">
        <f t="shared" si="6"/>
        <v>0.441</v>
      </c>
      <c r="O27" s="306">
        <f t="shared" si="6"/>
        <v>0.009</v>
      </c>
      <c r="P27" s="128"/>
    </row>
    <row r="28" spans="1:16" s="6" customFormat="1" ht="29.25" customHeight="1">
      <c r="A28" s="129" t="s">
        <v>8</v>
      </c>
      <c r="B28" s="130" t="s">
        <v>64</v>
      </c>
      <c r="C28" s="434" t="s">
        <v>162</v>
      </c>
      <c r="D28" s="293">
        <f>D29</f>
        <v>59.4</v>
      </c>
      <c r="E28" s="131">
        <f aca="true" t="shared" si="7" ref="E28:O28">E29</f>
        <v>0</v>
      </c>
      <c r="F28" s="132">
        <f t="shared" si="7"/>
        <v>0</v>
      </c>
      <c r="G28" s="293">
        <f t="shared" si="7"/>
        <v>9.9</v>
      </c>
      <c r="H28" s="131">
        <f t="shared" si="7"/>
        <v>0</v>
      </c>
      <c r="I28" s="132">
        <f t="shared" si="7"/>
        <v>0</v>
      </c>
      <c r="J28" s="393">
        <f t="shared" si="7"/>
        <v>6.5</v>
      </c>
      <c r="K28" s="394">
        <f t="shared" si="7"/>
        <v>0</v>
      </c>
      <c r="L28" s="395">
        <f t="shared" si="7"/>
        <v>0</v>
      </c>
      <c r="M28" s="393">
        <f t="shared" si="7"/>
        <v>6.5</v>
      </c>
      <c r="N28" s="394">
        <f t="shared" si="7"/>
        <v>0</v>
      </c>
      <c r="O28" s="395">
        <f t="shared" si="7"/>
        <v>0</v>
      </c>
      <c r="P28" s="466" t="s">
        <v>313</v>
      </c>
    </row>
    <row r="29" spans="1:16" s="6" customFormat="1" ht="39.75" customHeight="1">
      <c r="A29" s="13" t="s">
        <v>111</v>
      </c>
      <c r="B29" s="34" t="s">
        <v>37</v>
      </c>
      <c r="C29" s="435"/>
      <c r="D29" s="13">
        <v>59.4</v>
      </c>
      <c r="E29" s="10">
        <v>0</v>
      </c>
      <c r="F29" s="42">
        <v>0</v>
      </c>
      <c r="G29" s="13">
        <v>9.9</v>
      </c>
      <c r="H29" s="10">
        <v>0</v>
      </c>
      <c r="I29" s="42">
        <v>0</v>
      </c>
      <c r="J29" s="396">
        <v>6.5</v>
      </c>
      <c r="K29" s="397">
        <v>0</v>
      </c>
      <c r="L29" s="398">
        <v>0</v>
      </c>
      <c r="M29" s="396">
        <v>6.5</v>
      </c>
      <c r="N29" s="397">
        <v>0</v>
      </c>
      <c r="O29" s="398">
        <v>0</v>
      </c>
      <c r="P29" s="467"/>
    </row>
    <row r="30" spans="1:16" s="6" customFormat="1" ht="53.25" customHeight="1">
      <c r="A30" s="31" t="s">
        <v>9</v>
      </c>
      <c r="B30" s="32" t="s">
        <v>65</v>
      </c>
      <c r="C30" s="435"/>
      <c r="D30" s="134"/>
      <c r="E30" s="135"/>
      <c r="F30" s="136"/>
      <c r="G30" s="134"/>
      <c r="H30" s="135"/>
      <c r="I30" s="136"/>
      <c r="J30" s="399"/>
      <c r="K30" s="400"/>
      <c r="L30" s="401"/>
      <c r="M30" s="399"/>
      <c r="N30" s="400"/>
      <c r="O30" s="401"/>
      <c r="P30" s="319" t="s">
        <v>311</v>
      </c>
    </row>
    <row r="31" spans="1:16" s="6" customFormat="1" ht="42" customHeight="1">
      <c r="A31" s="31" t="s">
        <v>11</v>
      </c>
      <c r="B31" s="32" t="s">
        <v>66</v>
      </c>
      <c r="C31" s="435"/>
      <c r="D31" s="31"/>
      <c r="E31" s="140"/>
      <c r="F31" s="139"/>
      <c r="G31" s="31"/>
      <c r="H31" s="140"/>
      <c r="I31" s="139"/>
      <c r="J31" s="402"/>
      <c r="K31" s="400"/>
      <c r="L31" s="401"/>
      <c r="M31" s="402"/>
      <c r="N31" s="400"/>
      <c r="O31" s="401"/>
      <c r="P31" s="319" t="s">
        <v>275</v>
      </c>
    </row>
    <row r="32" spans="1:16" s="6" customFormat="1" ht="30.75" customHeight="1">
      <c r="A32" s="31" t="s">
        <v>184</v>
      </c>
      <c r="B32" s="32" t="s">
        <v>67</v>
      </c>
      <c r="C32" s="435"/>
      <c r="D32" s="137">
        <f>D33</f>
        <v>4.1</v>
      </c>
      <c r="E32" s="140">
        <f aca="true" t="shared" si="8" ref="E32:O32">E33</f>
        <v>3.6</v>
      </c>
      <c r="F32" s="142">
        <f t="shared" si="8"/>
        <v>0.5</v>
      </c>
      <c r="G32" s="137">
        <f t="shared" si="8"/>
        <v>0</v>
      </c>
      <c r="H32" s="140">
        <f t="shared" si="8"/>
        <v>0</v>
      </c>
      <c r="I32" s="142">
        <f t="shared" si="8"/>
        <v>0</v>
      </c>
      <c r="J32" s="403">
        <f t="shared" si="8"/>
        <v>0</v>
      </c>
      <c r="K32" s="404">
        <f t="shared" si="8"/>
        <v>0</v>
      </c>
      <c r="L32" s="405">
        <f t="shared" si="8"/>
        <v>0</v>
      </c>
      <c r="M32" s="403">
        <f t="shared" si="8"/>
        <v>0</v>
      </c>
      <c r="N32" s="404">
        <f t="shared" si="8"/>
        <v>0</v>
      </c>
      <c r="O32" s="405">
        <f t="shared" si="8"/>
        <v>0</v>
      </c>
      <c r="P32" s="439" t="s">
        <v>314</v>
      </c>
    </row>
    <row r="33" spans="1:16" s="6" customFormat="1" ht="42" customHeight="1">
      <c r="A33" s="13" t="s">
        <v>185</v>
      </c>
      <c r="B33" s="143" t="s">
        <v>137</v>
      </c>
      <c r="C33" s="435"/>
      <c r="D33" s="144">
        <f aca="true" t="shared" si="9" ref="D33:I33">D34+D35</f>
        <v>4.1</v>
      </c>
      <c r="E33" s="10">
        <f t="shared" si="9"/>
        <v>3.6</v>
      </c>
      <c r="F33" s="12">
        <f t="shared" si="9"/>
        <v>0.5</v>
      </c>
      <c r="G33" s="144">
        <f t="shared" si="9"/>
        <v>0</v>
      </c>
      <c r="H33" s="10">
        <f t="shared" si="9"/>
        <v>0</v>
      </c>
      <c r="I33" s="12">
        <f t="shared" si="9"/>
        <v>0</v>
      </c>
      <c r="J33" s="406">
        <f aca="true" t="shared" si="10" ref="J33:O33">J34+J35</f>
        <v>0</v>
      </c>
      <c r="K33" s="414">
        <f t="shared" si="10"/>
        <v>0</v>
      </c>
      <c r="L33" s="415">
        <f t="shared" si="10"/>
        <v>0</v>
      </c>
      <c r="M33" s="406">
        <f t="shared" si="10"/>
        <v>0</v>
      </c>
      <c r="N33" s="414">
        <f t="shared" si="10"/>
        <v>0</v>
      </c>
      <c r="O33" s="415">
        <f t="shared" si="10"/>
        <v>0</v>
      </c>
      <c r="P33" s="447"/>
    </row>
    <row r="34" spans="1:16" s="6" customFormat="1" ht="12.75">
      <c r="A34" s="145" t="s">
        <v>186</v>
      </c>
      <c r="B34" s="146" t="s">
        <v>39</v>
      </c>
      <c r="C34" s="435"/>
      <c r="D34" s="147">
        <v>3.9</v>
      </c>
      <c r="E34" s="148">
        <v>3.6</v>
      </c>
      <c r="F34" s="149">
        <v>0.3</v>
      </c>
      <c r="G34" s="13">
        <v>0</v>
      </c>
      <c r="H34" s="10">
        <v>0</v>
      </c>
      <c r="I34" s="149">
        <v>0</v>
      </c>
      <c r="J34" s="396"/>
      <c r="K34" s="397"/>
      <c r="L34" s="398"/>
      <c r="M34" s="396"/>
      <c r="N34" s="397"/>
      <c r="O34" s="398"/>
      <c r="P34" s="447"/>
    </row>
    <row r="35" spans="1:16" s="6" customFormat="1" ht="30.75" customHeight="1">
      <c r="A35" s="147" t="s">
        <v>187</v>
      </c>
      <c r="B35" s="34" t="s">
        <v>54</v>
      </c>
      <c r="C35" s="435"/>
      <c r="D35" s="147">
        <v>0.2</v>
      </c>
      <c r="E35" s="148">
        <v>0</v>
      </c>
      <c r="F35" s="149">
        <v>0.2</v>
      </c>
      <c r="G35" s="13">
        <v>0</v>
      </c>
      <c r="H35" s="10">
        <v>0</v>
      </c>
      <c r="I35" s="149">
        <v>0</v>
      </c>
      <c r="J35" s="396"/>
      <c r="K35" s="397"/>
      <c r="L35" s="398"/>
      <c r="M35" s="396"/>
      <c r="N35" s="397"/>
      <c r="O35" s="398"/>
      <c r="P35" s="440"/>
    </row>
    <row r="36" spans="1:16" s="6" customFormat="1" ht="27" customHeight="1">
      <c r="A36" s="134" t="s">
        <v>188</v>
      </c>
      <c r="B36" s="150" t="s">
        <v>68</v>
      </c>
      <c r="C36" s="435"/>
      <c r="D36" s="134"/>
      <c r="E36" s="135"/>
      <c r="F36" s="136"/>
      <c r="G36" s="151"/>
      <c r="H36" s="135"/>
      <c r="I36" s="136"/>
      <c r="J36" s="407"/>
      <c r="K36" s="408"/>
      <c r="L36" s="409"/>
      <c r="M36" s="407"/>
      <c r="N36" s="408"/>
      <c r="O36" s="409"/>
      <c r="P36" s="439" t="s">
        <v>268</v>
      </c>
    </row>
    <row r="37" spans="1:16" s="6" customFormat="1" ht="42" customHeight="1">
      <c r="A37" s="147" t="s">
        <v>300</v>
      </c>
      <c r="B37" s="143" t="s">
        <v>41</v>
      </c>
      <c r="C37" s="435"/>
      <c r="D37" s="13"/>
      <c r="E37" s="10"/>
      <c r="F37" s="42"/>
      <c r="G37" s="13"/>
      <c r="H37" s="10"/>
      <c r="I37" s="42"/>
      <c r="J37" s="396"/>
      <c r="K37" s="397"/>
      <c r="L37" s="398"/>
      <c r="M37" s="396"/>
      <c r="N37" s="397"/>
      <c r="O37" s="398"/>
      <c r="P37" s="440"/>
    </row>
    <row r="38" spans="1:16" s="6" customFormat="1" ht="48" customHeight="1">
      <c r="A38" s="134" t="s">
        <v>189</v>
      </c>
      <c r="B38" s="150" t="s">
        <v>69</v>
      </c>
      <c r="C38" s="435"/>
      <c r="D38" s="31">
        <f>D39</f>
        <v>5.5</v>
      </c>
      <c r="E38" s="169">
        <f aca="true" t="shared" si="11" ref="E38:O38">E39</f>
        <v>1.38</v>
      </c>
      <c r="F38" s="139">
        <f t="shared" si="11"/>
        <v>0.02</v>
      </c>
      <c r="G38" s="170">
        <f t="shared" si="11"/>
        <v>1.14</v>
      </c>
      <c r="H38" s="169">
        <f t="shared" si="11"/>
        <v>0.44</v>
      </c>
      <c r="I38" s="139">
        <f t="shared" si="11"/>
        <v>0.01</v>
      </c>
      <c r="J38" s="410">
        <f t="shared" si="11"/>
        <v>0.45</v>
      </c>
      <c r="K38" s="404">
        <f t="shared" si="11"/>
        <v>0.441</v>
      </c>
      <c r="L38" s="405">
        <f t="shared" si="11"/>
        <v>0.009</v>
      </c>
      <c r="M38" s="410">
        <f t="shared" si="11"/>
        <v>0.45</v>
      </c>
      <c r="N38" s="404">
        <f t="shared" si="11"/>
        <v>0.441</v>
      </c>
      <c r="O38" s="405">
        <f t="shared" si="11"/>
        <v>0.009</v>
      </c>
      <c r="P38" s="439" t="s">
        <v>315</v>
      </c>
    </row>
    <row r="39" spans="1:16" s="6" customFormat="1" ht="66" customHeight="1">
      <c r="A39" s="147" t="s">
        <v>190</v>
      </c>
      <c r="B39" s="34" t="s">
        <v>52</v>
      </c>
      <c r="C39" s="435"/>
      <c r="D39" s="154">
        <v>5.5</v>
      </c>
      <c r="E39" s="252">
        <v>1.38</v>
      </c>
      <c r="F39" s="155">
        <v>0.02</v>
      </c>
      <c r="G39" s="70">
        <v>1.14</v>
      </c>
      <c r="H39" s="252">
        <v>0.44</v>
      </c>
      <c r="I39" s="155">
        <v>0.01</v>
      </c>
      <c r="J39" s="411">
        <v>0.45</v>
      </c>
      <c r="K39" s="412">
        <v>0.441</v>
      </c>
      <c r="L39" s="413">
        <v>0.009</v>
      </c>
      <c r="M39" s="411">
        <v>0.45</v>
      </c>
      <c r="N39" s="412">
        <v>0.441</v>
      </c>
      <c r="O39" s="413">
        <v>0.009</v>
      </c>
      <c r="P39" s="440"/>
    </row>
    <row r="40" spans="1:16" s="6" customFormat="1" ht="12.75">
      <c r="A40" s="31" t="s">
        <v>191</v>
      </c>
      <c r="B40" s="32" t="s">
        <v>70</v>
      </c>
      <c r="C40" s="436"/>
      <c r="D40" s="158" t="s">
        <v>121</v>
      </c>
      <c r="E40" s="159" t="s">
        <v>121</v>
      </c>
      <c r="F40" s="160" t="s">
        <v>121</v>
      </c>
      <c r="G40" s="158" t="s">
        <v>121</v>
      </c>
      <c r="H40" s="159" t="s">
        <v>121</v>
      </c>
      <c r="I40" s="160" t="s">
        <v>121</v>
      </c>
      <c r="J40" s="161" t="s">
        <v>121</v>
      </c>
      <c r="K40" s="162" t="s">
        <v>121</v>
      </c>
      <c r="L40" s="160" t="s">
        <v>121</v>
      </c>
      <c r="M40" s="161" t="s">
        <v>121</v>
      </c>
      <c r="N40" s="162" t="s">
        <v>121</v>
      </c>
      <c r="O40" s="160" t="s">
        <v>121</v>
      </c>
      <c r="P40" s="322"/>
    </row>
    <row r="41" spans="1:16" s="1" customFormat="1" ht="16.5" customHeight="1" thickBot="1">
      <c r="A41" s="463" t="s">
        <v>10</v>
      </c>
      <c r="B41" s="464"/>
      <c r="C41" s="464"/>
      <c r="D41" s="464"/>
      <c r="E41" s="464"/>
      <c r="F41" s="464"/>
      <c r="G41" s="464"/>
      <c r="H41" s="464"/>
      <c r="I41" s="464"/>
      <c r="J41" s="464"/>
      <c r="K41" s="464"/>
      <c r="L41" s="464"/>
      <c r="M41" s="464"/>
      <c r="N41" s="464"/>
      <c r="O41" s="464"/>
      <c r="P41" s="465"/>
    </row>
    <row r="42" spans="1:16" s="1" customFormat="1" ht="13.5" thickBot="1">
      <c r="A42" s="163"/>
      <c r="B42" s="164" t="s">
        <v>0</v>
      </c>
      <c r="C42" s="165"/>
      <c r="D42" s="166" t="s">
        <v>121</v>
      </c>
      <c r="E42" s="296" t="s">
        <v>121</v>
      </c>
      <c r="F42" s="297" t="s">
        <v>121</v>
      </c>
      <c r="G42" s="298" t="s">
        <v>121</v>
      </c>
      <c r="H42" s="296" t="s">
        <v>121</v>
      </c>
      <c r="I42" s="299" t="s">
        <v>121</v>
      </c>
      <c r="J42" s="300" t="s">
        <v>121</v>
      </c>
      <c r="K42" s="299" t="s">
        <v>121</v>
      </c>
      <c r="L42" s="297" t="s">
        <v>121</v>
      </c>
      <c r="M42" s="300" t="s">
        <v>121</v>
      </c>
      <c r="N42" s="299" t="s">
        <v>121</v>
      </c>
      <c r="O42" s="297" t="s">
        <v>121</v>
      </c>
      <c r="P42" s="64"/>
    </row>
    <row r="43" spans="1:16" s="1" customFormat="1" ht="21.75" customHeight="1">
      <c r="A43" s="129" t="s">
        <v>192</v>
      </c>
      <c r="B43" s="130" t="s">
        <v>71</v>
      </c>
      <c r="C43" s="434" t="s">
        <v>164</v>
      </c>
      <c r="D43" s="46"/>
      <c r="E43" s="47"/>
      <c r="F43" s="167"/>
      <c r="G43" s="88"/>
      <c r="H43" s="47"/>
      <c r="I43" s="168"/>
      <c r="J43" s="46"/>
      <c r="K43" s="47"/>
      <c r="L43" s="48"/>
      <c r="M43" s="46"/>
      <c r="N43" s="47"/>
      <c r="O43" s="48"/>
      <c r="P43" s="460" t="s">
        <v>324</v>
      </c>
    </row>
    <row r="44" spans="1:16" s="1" customFormat="1" ht="47.25" customHeight="1">
      <c r="A44" s="13" t="s">
        <v>304</v>
      </c>
      <c r="B44" s="143" t="s">
        <v>105</v>
      </c>
      <c r="C44" s="435"/>
      <c r="D44" s="16"/>
      <c r="E44" s="15"/>
      <c r="F44" s="17"/>
      <c r="G44" s="82"/>
      <c r="H44" s="7"/>
      <c r="I44" s="83"/>
      <c r="J44" s="8"/>
      <c r="K44" s="7"/>
      <c r="L44" s="30"/>
      <c r="M44" s="8"/>
      <c r="N44" s="7"/>
      <c r="O44" s="30"/>
      <c r="P44" s="440"/>
    </row>
    <row r="45" spans="1:16" s="1" customFormat="1" ht="90.75" customHeight="1">
      <c r="A45" s="31" t="s">
        <v>193</v>
      </c>
      <c r="B45" s="32" t="s">
        <v>72</v>
      </c>
      <c r="C45" s="435"/>
      <c r="D45" s="27"/>
      <c r="E45" s="169"/>
      <c r="F45" s="29"/>
      <c r="G45" s="170"/>
      <c r="H45" s="169"/>
      <c r="I45" s="173"/>
      <c r="J45" s="49"/>
      <c r="K45" s="28"/>
      <c r="L45" s="50"/>
      <c r="M45" s="49"/>
      <c r="N45" s="28"/>
      <c r="O45" s="50"/>
      <c r="P45" s="81" t="s">
        <v>330</v>
      </c>
    </row>
    <row r="46" spans="1:16" s="1" customFormat="1" ht="21.75" customHeight="1">
      <c r="A46" s="31" t="s">
        <v>194</v>
      </c>
      <c r="B46" s="32" t="s">
        <v>73</v>
      </c>
      <c r="C46" s="435"/>
      <c r="D46" s="27"/>
      <c r="E46" s="28"/>
      <c r="F46" s="29"/>
      <c r="G46" s="171"/>
      <c r="H46" s="28"/>
      <c r="I46" s="172"/>
      <c r="J46" s="49"/>
      <c r="K46" s="28"/>
      <c r="L46" s="50"/>
      <c r="M46" s="49"/>
      <c r="N46" s="28"/>
      <c r="O46" s="50"/>
      <c r="P46" s="439" t="s">
        <v>316</v>
      </c>
    </row>
    <row r="47" spans="1:16" s="1" customFormat="1" ht="61.5" customHeight="1">
      <c r="A47" s="13" t="s">
        <v>279</v>
      </c>
      <c r="B47" s="34" t="s">
        <v>122</v>
      </c>
      <c r="C47" s="435"/>
      <c r="D47" s="16"/>
      <c r="E47" s="7"/>
      <c r="F47" s="17"/>
      <c r="G47" s="82"/>
      <c r="H47" s="7"/>
      <c r="I47" s="83"/>
      <c r="J47" s="8"/>
      <c r="K47" s="7"/>
      <c r="L47" s="30"/>
      <c r="M47" s="8"/>
      <c r="N47" s="7"/>
      <c r="O47" s="30"/>
      <c r="P47" s="440"/>
    </row>
    <row r="48" spans="1:16" s="1" customFormat="1" ht="18.75" customHeight="1">
      <c r="A48" s="31" t="s">
        <v>195</v>
      </c>
      <c r="B48" s="32" t="s">
        <v>74</v>
      </c>
      <c r="C48" s="435"/>
      <c r="D48" s="27"/>
      <c r="E48" s="169"/>
      <c r="F48" s="29"/>
      <c r="G48" s="171"/>
      <c r="H48" s="28"/>
      <c r="I48" s="172"/>
      <c r="J48" s="49"/>
      <c r="K48" s="28"/>
      <c r="L48" s="50"/>
      <c r="M48" s="49"/>
      <c r="N48" s="28"/>
      <c r="O48" s="50"/>
      <c r="P48" s="439" t="s">
        <v>336</v>
      </c>
    </row>
    <row r="49" spans="1:16" s="1" customFormat="1" ht="19.5" customHeight="1">
      <c r="A49" s="13" t="s">
        <v>301</v>
      </c>
      <c r="B49" s="34" t="s">
        <v>106</v>
      </c>
      <c r="C49" s="435"/>
      <c r="D49" s="16"/>
      <c r="E49" s="15"/>
      <c r="F49" s="17"/>
      <c r="G49" s="12"/>
      <c r="H49" s="10"/>
      <c r="I49" s="40"/>
      <c r="J49" s="13"/>
      <c r="K49" s="10"/>
      <c r="L49" s="42"/>
      <c r="M49" s="13"/>
      <c r="N49" s="10"/>
      <c r="O49" s="42"/>
      <c r="P49" s="447"/>
    </row>
    <row r="50" spans="1:16" s="1" customFormat="1" ht="60" customHeight="1">
      <c r="A50" s="13" t="s">
        <v>305</v>
      </c>
      <c r="B50" s="34" t="s">
        <v>107</v>
      </c>
      <c r="C50" s="435"/>
      <c r="D50" s="16"/>
      <c r="E50" s="15"/>
      <c r="F50" s="17"/>
      <c r="G50" s="12"/>
      <c r="H50" s="10"/>
      <c r="I50" s="40"/>
      <c r="J50" s="13"/>
      <c r="K50" s="10"/>
      <c r="L50" s="42"/>
      <c r="M50" s="13"/>
      <c r="N50" s="10"/>
      <c r="O50" s="42"/>
      <c r="P50" s="447"/>
    </row>
    <row r="51" spans="1:16" s="1" customFormat="1" ht="20.25" customHeight="1">
      <c r="A51" s="13" t="s">
        <v>280</v>
      </c>
      <c r="B51" s="34" t="s">
        <v>108</v>
      </c>
      <c r="C51" s="435"/>
      <c r="D51" s="16"/>
      <c r="E51" s="7"/>
      <c r="F51" s="17"/>
      <c r="G51" s="12"/>
      <c r="H51" s="10"/>
      <c r="I51" s="40"/>
      <c r="J51" s="13"/>
      <c r="K51" s="10"/>
      <c r="L51" s="42"/>
      <c r="M51" s="13"/>
      <c r="N51" s="10"/>
      <c r="O51" s="42"/>
      <c r="P51" s="440"/>
    </row>
    <row r="52" spans="1:16" s="1" customFormat="1" ht="18.75" customHeight="1">
      <c r="A52" s="31" t="s">
        <v>196</v>
      </c>
      <c r="B52" s="32" t="s">
        <v>75</v>
      </c>
      <c r="C52" s="435"/>
      <c r="D52" s="31"/>
      <c r="E52" s="140"/>
      <c r="F52" s="139"/>
      <c r="G52" s="171"/>
      <c r="H52" s="28"/>
      <c r="I52" s="172"/>
      <c r="J52" s="49"/>
      <c r="K52" s="28"/>
      <c r="L52" s="50"/>
      <c r="M52" s="49"/>
      <c r="N52" s="28"/>
      <c r="O52" s="50"/>
      <c r="P52" s="439" t="s">
        <v>319</v>
      </c>
    </row>
    <row r="53" spans="1:16" s="1" customFormat="1" ht="24" customHeight="1">
      <c r="A53" s="13" t="s">
        <v>281</v>
      </c>
      <c r="B53" s="34" t="s">
        <v>109</v>
      </c>
      <c r="C53" s="435"/>
      <c r="D53" s="13"/>
      <c r="E53" s="10"/>
      <c r="F53" s="42"/>
      <c r="G53" s="82"/>
      <c r="H53" s="7"/>
      <c r="I53" s="83"/>
      <c r="J53" s="8"/>
      <c r="K53" s="7"/>
      <c r="L53" s="30"/>
      <c r="M53" s="8"/>
      <c r="N53" s="7"/>
      <c r="O53" s="30"/>
      <c r="P53" s="440"/>
    </row>
    <row r="54" spans="1:16" s="1" customFormat="1" ht="25.5">
      <c r="A54" s="31" t="s">
        <v>197</v>
      </c>
      <c r="B54" s="32" t="s">
        <v>175</v>
      </c>
      <c r="C54" s="435"/>
      <c r="D54" s="27"/>
      <c r="E54" s="140"/>
      <c r="F54" s="29"/>
      <c r="G54" s="170"/>
      <c r="H54" s="28"/>
      <c r="I54" s="173"/>
      <c r="J54" s="27"/>
      <c r="K54" s="28"/>
      <c r="L54" s="29"/>
      <c r="M54" s="27"/>
      <c r="N54" s="28"/>
      <c r="O54" s="29"/>
      <c r="P54" s="81"/>
    </row>
    <row r="55" spans="1:16" s="1" customFormat="1" ht="78" customHeight="1">
      <c r="A55" s="13" t="s">
        <v>276</v>
      </c>
      <c r="B55" s="34" t="s">
        <v>110</v>
      </c>
      <c r="C55" s="436"/>
      <c r="D55" s="16"/>
      <c r="E55" s="15"/>
      <c r="F55" s="17"/>
      <c r="G55" s="41"/>
      <c r="H55" s="83"/>
      <c r="I55" s="39"/>
      <c r="J55" s="16"/>
      <c r="K55" s="7"/>
      <c r="L55" s="17"/>
      <c r="M55" s="16"/>
      <c r="N55" s="7"/>
      <c r="O55" s="17"/>
      <c r="P55" s="81" t="s">
        <v>318</v>
      </c>
    </row>
    <row r="56" spans="1:16" s="1" customFormat="1" ht="93.75" customHeight="1">
      <c r="A56" s="13" t="s">
        <v>306</v>
      </c>
      <c r="B56" s="34" t="s">
        <v>127</v>
      </c>
      <c r="C56" s="437" t="s">
        <v>164</v>
      </c>
      <c r="D56" s="8"/>
      <c r="E56" s="7"/>
      <c r="F56" s="30"/>
      <c r="G56" s="41"/>
      <c r="H56" s="83"/>
      <c r="I56" s="83"/>
      <c r="J56" s="8"/>
      <c r="K56" s="7"/>
      <c r="L56" s="30"/>
      <c r="M56" s="8"/>
      <c r="N56" s="7"/>
      <c r="O56" s="30"/>
      <c r="P56" s="81" t="s">
        <v>317</v>
      </c>
    </row>
    <row r="57" spans="1:16" s="1" customFormat="1" ht="18.75" customHeight="1">
      <c r="A57" s="31" t="s">
        <v>198</v>
      </c>
      <c r="B57" s="32" t="s">
        <v>76</v>
      </c>
      <c r="C57" s="435"/>
      <c r="D57" s="31"/>
      <c r="E57" s="140"/>
      <c r="F57" s="139"/>
      <c r="G57" s="142"/>
      <c r="H57" s="140"/>
      <c r="I57" s="138"/>
      <c r="J57" s="31"/>
      <c r="K57" s="140"/>
      <c r="L57" s="139"/>
      <c r="M57" s="31"/>
      <c r="N57" s="140"/>
      <c r="O57" s="139"/>
      <c r="P57" s="439" t="s">
        <v>253</v>
      </c>
    </row>
    <row r="58" spans="1:16" s="1" customFormat="1" ht="39" customHeight="1">
      <c r="A58" s="13" t="s">
        <v>282</v>
      </c>
      <c r="B58" s="143" t="s">
        <v>123</v>
      </c>
      <c r="C58" s="436"/>
      <c r="D58" s="13"/>
      <c r="E58" s="10"/>
      <c r="F58" s="42"/>
      <c r="G58" s="12"/>
      <c r="H58" s="10"/>
      <c r="I58" s="40"/>
      <c r="J58" s="13"/>
      <c r="K58" s="10"/>
      <c r="L58" s="42"/>
      <c r="M58" s="13"/>
      <c r="N58" s="10"/>
      <c r="O58" s="42"/>
      <c r="P58" s="440"/>
    </row>
    <row r="59" spans="1:16" s="1" customFormat="1" ht="16.5" customHeight="1">
      <c r="A59" s="31" t="s">
        <v>199</v>
      </c>
      <c r="B59" s="32" t="s">
        <v>77</v>
      </c>
      <c r="C59" s="437" t="s">
        <v>165</v>
      </c>
      <c r="D59" s="23"/>
      <c r="E59" s="24"/>
      <c r="F59" s="26"/>
      <c r="G59" s="33"/>
      <c r="H59" s="24"/>
      <c r="I59" s="25"/>
      <c r="J59" s="43"/>
      <c r="K59" s="44"/>
      <c r="L59" s="90"/>
      <c r="M59" s="43"/>
      <c r="N59" s="44"/>
      <c r="O59" s="90"/>
      <c r="P59" s="439" t="s">
        <v>251</v>
      </c>
    </row>
    <row r="60" spans="1:16" s="1" customFormat="1" ht="29.25" customHeight="1">
      <c r="A60" s="13" t="s">
        <v>243</v>
      </c>
      <c r="B60" s="34" t="s">
        <v>112</v>
      </c>
      <c r="C60" s="435"/>
      <c r="D60" s="35"/>
      <c r="E60" s="36"/>
      <c r="F60" s="37"/>
      <c r="G60" s="38"/>
      <c r="H60" s="36"/>
      <c r="I60" s="106"/>
      <c r="J60" s="14"/>
      <c r="K60" s="11"/>
      <c r="L60" s="104"/>
      <c r="M60" s="14"/>
      <c r="N60" s="11"/>
      <c r="O60" s="104"/>
      <c r="P60" s="447"/>
    </row>
    <row r="61" spans="1:16" s="1" customFormat="1" ht="39.75" customHeight="1">
      <c r="A61" s="13" t="s">
        <v>244</v>
      </c>
      <c r="B61" s="34" t="s">
        <v>138</v>
      </c>
      <c r="C61" s="435"/>
      <c r="D61" s="35"/>
      <c r="E61" s="36"/>
      <c r="F61" s="37"/>
      <c r="G61" s="174"/>
      <c r="H61" s="11"/>
      <c r="I61" s="106"/>
      <c r="J61" s="14"/>
      <c r="K61" s="11"/>
      <c r="L61" s="104"/>
      <c r="M61" s="14"/>
      <c r="N61" s="11"/>
      <c r="O61" s="104"/>
      <c r="P61" s="447"/>
    </row>
    <row r="62" spans="1:16" s="1" customFormat="1" ht="53.25" customHeight="1">
      <c r="A62" s="13" t="s">
        <v>245</v>
      </c>
      <c r="B62" s="34" t="s">
        <v>139</v>
      </c>
      <c r="C62" s="435"/>
      <c r="D62" s="35"/>
      <c r="E62" s="36"/>
      <c r="F62" s="37"/>
      <c r="G62" s="174"/>
      <c r="H62" s="11"/>
      <c r="I62" s="106"/>
      <c r="J62" s="14"/>
      <c r="K62" s="11"/>
      <c r="L62" s="104"/>
      <c r="M62" s="14"/>
      <c r="N62" s="11"/>
      <c r="O62" s="104"/>
      <c r="P62" s="447"/>
    </row>
    <row r="63" spans="1:16" s="1" customFormat="1" ht="27" customHeight="1">
      <c r="A63" s="13" t="s">
        <v>246</v>
      </c>
      <c r="B63" s="34" t="s">
        <v>140</v>
      </c>
      <c r="C63" s="435"/>
      <c r="D63" s="35"/>
      <c r="E63" s="36"/>
      <c r="F63" s="37"/>
      <c r="G63" s="174"/>
      <c r="H63" s="11"/>
      <c r="I63" s="106"/>
      <c r="J63" s="14"/>
      <c r="K63" s="11"/>
      <c r="L63" s="104"/>
      <c r="M63" s="14"/>
      <c r="N63" s="11"/>
      <c r="O63" s="104"/>
      <c r="P63" s="447"/>
    </row>
    <row r="64" spans="1:16" s="1" customFormat="1" ht="52.5" customHeight="1">
      <c r="A64" s="13" t="s">
        <v>247</v>
      </c>
      <c r="B64" s="34" t="s">
        <v>252</v>
      </c>
      <c r="C64" s="435"/>
      <c r="D64" s="35"/>
      <c r="E64" s="36"/>
      <c r="F64" s="37"/>
      <c r="G64" s="174"/>
      <c r="H64" s="11"/>
      <c r="I64" s="106"/>
      <c r="J64" s="14"/>
      <c r="K64" s="11"/>
      <c r="L64" s="104"/>
      <c r="M64" s="14"/>
      <c r="N64" s="11"/>
      <c r="O64" s="104"/>
      <c r="P64" s="447"/>
    </row>
    <row r="65" spans="1:16" s="1" customFormat="1" ht="26.25" customHeight="1">
      <c r="A65" s="13" t="s">
        <v>248</v>
      </c>
      <c r="B65" s="34" t="s">
        <v>141</v>
      </c>
      <c r="C65" s="435"/>
      <c r="D65" s="35"/>
      <c r="E65" s="36"/>
      <c r="F65" s="37"/>
      <c r="G65" s="38"/>
      <c r="H65" s="36"/>
      <c r="I65" s="106"/>
      <c r="J65" s="14"/>
      <c r="K65" s="11"/>
      <c r="L65" s="104"/>
      <c r="M65" s="14"/>
      <c r="N65" s="11"/>
      <c r="O65" s="104"/>
      <c r="P65" s="447"/>
    </row>
    <row r="66" spans="1:16" s="1" customFormat="1" ht="25.5" customHeight="1">
      <c r="A66" s="13" t="s">
        <v>249</v>
      </c>
      <c r="B66" s="34" t="s">
        <v>143</v>
      </c>
      <c r="C66" s="435"/>
      <c r="D66" s="35"/>
      <c r="E66" s="11"/>
      <c r="F66" s="37"/>
      <c r="G66" s="38"/>
      <c r="H66" s="11"/>
      <c r="I66" s="106"/>
      <c r="J66" s="14"/>
      <c r="K66" s="11"/>
      <c r="L66" s="104"/>
      <c r="M66" s="14"/>
      <c r="N66" s="11"/>
      <c r="O66" s="104"/>
      <c r="P66" s="447"/>
    </row>
    <row r="67" spans="1:16" s="1" customFormat="1" ht="27.75" customHeight="1" thickBot="1">
      <c r="A67" s="51" t="s">
        <v>250</v>
      </c>
      <c r="B67" s="175" t="s">
        <v>277</v>
      </c>
      <c r="C67" s="438"/>
      <c r="D67" s="176"/>
      <c r="E67" s="56"/>
      <c r="F67" s="177"/>
      <c r="G67" s="178"/>
      <c r="H67" s="56"/>
      <c r="I67" s="179"/>
      <c r="J67" s="55"/>
      <c r="K67" s="56"/>
      <c r="L67" s="57"/>
      <c r="M67" s="55"/>
      <c r="N67" s="56"/>
      <c r="O67" s="57"/>
      <c r="P67" s="461"/>
    </row>
    <row r="68" spans="1:16" s="1" customFormat="1" ht="16.5" customHeight="1" thickBot="1">
      <c r="A68" s="441" t="s">
        <v>12</v>
      </c>
      <c r="B68" s="442"/>
      <c r="C68" s="442"/>
      <c r="D68" s="442"/>
      <c r="E68" s="442"/>
      <c r="F68" s="442"/>
      <c r="G68" s="442"/>
      <c r="H68" s="442"/>
      <c r="I68" s="442"/>
      <c r="J68" s="442"/>
      <c r="K68" s="442"/>
      <c r="L68" s="442"/>
      <c r="M68" s="442"/>
      <c r="N68" s="442"/>
      <c r="O68" s="442"/>
      <c r="P68" s="443"/>
    </row>
    <row r="69" spans="1:16" s="1" customFormat="1" ht="13.5" thickBot="1">
      <c r="A69" s="180"/>
      <c r="B69" s="97" t="s">
        <v>0</v>
      </c>
      <c r="C69" s="98"/>
      <c r="D69" s="315">
        <f>D71+D73</f>
        <v>50.449806620000004</v>
      </c>
      <c r="E69" s="315">
        <f aca="true" t="shared" si="12" ref="E69:O69">E71+E73</f>
        <v>49.29486622</v>
      </c>
      <c r="F69" s="315">
        <f t="shared" si="12"/>
        <v>1.00601815</v>
      </c>
      <c r="G69" s="166">
        <f t="shared" si="12"/>
        <v>2.97844492</v>
      </c>
      <c r="H69" s="315">
        <f t="shared" si="12"/>
        <v>2.77293222</v>
      </c>
      <c r="I69" s="315">
        <f t="shared" si="12"/>
        <v>0.05659045</v>
      </c>
      <c r="J69" s="315">
        <f>J71+J73</f>
        <v>2.97844492</v>
      </c>
      <c r="K69" s="315">
        <f>K71+K73</f>
        <v>2.77293222</v>
      </c>
      <c r="L69" s="315">
        <f>L71+L73</f>
        <v>0.05659045</v>
      </c>
      <c r="M69" s="315">
        <f t="shared" si="12"/>
        <v>2.97844492</v>
      </c>
      <c r="N69" s="315">
        <f t="shared" si="12"/>
        <v>2.77293222</v>
      </c>
      <c r="O69" s="315">
        <f t="shared" si="12"/>
        <v>0.05659045</v>
      </c>
      <c r="P69" s="64"/>
    </row>
    <row r="70" spans="1:16" s="1" customFormat="1" ht="132.75" customHeight="1">
      <c r="A70" s="129" t="s">
        <v>200</v>
      </c>
      <c r="B70" s="130" t="s">
        <v>78</v>
      </c>
      <c r="C70" s="320" t="s">
        <v>166</v>
      </c>
      <c r="D70" s="46"/>
      <c r="E70" s="47"/>
      <c r="F70" s="167"/>
      <c r="G70" s="46"/>
      <c r="H70" s="47"/>
      <c r="I70" s="167"/>
      <c r="J70" s="182"/>
      <c r="K70" s="183"/>
      <c r="L70" s="184"/>
      <c r="M70" s="182"/>
      <c r="N70" s="183"/>
      <c r="O70" s="184"/>
      <c r="P70" s="66" t="s">
        <v>273</v>
      </c>
    </row>
    <row r="71" spans="1:16" s="1" customFormat="1" ht="18" customHeight="1">
      <c r="A71" s="31" t="s">
        <v>201</v>
      </c>
      <c r="B71" s="32" t="s">
        <v>182</v>
      </c>
      <c r="C71" s="437" t="s">
        <v>166</v>
      </c>
      <c r="D71" s="360">
        <f aca="true" t="shared" si="13" ref="D71:O71">D72</f>
        <v>2.97844492</v>
      </c>
      <c r="E71" s="316">
        <f t="shared" si="13"/>
        <v>2.77293222</v>
      </c>
      <c r="F71" s="294">
        <f t="shared" si="13"/>
        <v>0.05659045</v>
      </c>
      <c r="G71" s="360">
        <f t="shared" si="13"/>
        <v>2.97844492</v>
      </c>
      <c r="H71" s="316">
        <f t="shared" si="13"/>
        <v>2.77293222</v>
      </c>
      <c r="I71" s="294">
        <f t="shared" si="13"/>
        <v>0.05659045</v>
      </c>
      <c r="J71" s="360">
        <f t="shared" si="13"/>
        <v>2.97844492</v>
      </c>
      <c r="K71" s="316">
        <f t="shared" si="13"/>
        <v>2.77293222</v>
      </c>
      <c r="L71" s="294">
        <f t="shared" si="13"/>
        <v>0.05659045</v>
      </c>
      <c r="M71" s="360">
        <f t="shared" si="13"/>
        <v>2.97844492</v>
      </c>
      <c r="N71" s="316">
        <f t="shared" si="13"/>
        <v>2.77293222</v>
      </c>
      <c r="O71" s="294">
        <f t="shared" si="13"/>
        <v>0.05659045</v>
      </c>
      <c r="P71" s="62"/>
    </row>
    <row r="72" spans="1:16" s="1" customFormat="1" ht="68.25" customHeight="1">
      <c r="A72" s="13" t="s">
        <v>202</v>
      </c>
      <c r="B72" s="34" t="s">
        <v>58</v>
      </c>
      <c r="C72" s="435"/>
      <c r="D72" s="118">
        <f>SUM(E72:F72)+0.14892225</f>
        <v>2.97844492</v>
      </c>
      <c r="E72" s="258">
        <v>2.77293222</v>
      </c>
      <c r="F72" s="261">
        <v>0.05659045</v>
      </c>
      <c r="G72" s="359">
        <f>SUM(H72:I72)+0.14892225</f>
        <v>2.97844492</v>
      </c>
      <c r="H72" s="118">
        <v>2.77293222</v>
      </c>
      <c r="I72" s="295">
        <v>0.05659045</v>
      </c>
      <c r="J72" s="359">
        <f>SUM(K72:L72)+0.14892225</f>
        <v>2.97844492</v>
      </c>
      <c r="K72" s="118">
        <v>2.77293222</v>
      </c>
      <c r="L72" s="295">
        <v>0.05659045</v>
      </c>
      <c r="M72" s="359">
        <f>SUM(N72:O72)+0.14892225</f>
        <v>2.97844492</v>
      </c>
      <c r="N72" s="118">
        <v>2.77293222</v>
      </c>
      <c r="O72" s="295">
        <v>0.05659045</v>
      </c>
      <c r="P72" s="289" t="s">
        <v>360</v>
      </c>
    </row>
    <row r="73" spans="1:16" s="1" customFormat="1" ht="33" customHeight="1">
      <c r="A73" s="31" t="s">
        <v>203</v>
      </c>
      <c r="B73" s="32" t="s">
        <v>79</v>
      </c>
      <c r="C73" s="435"/>
      <c r="D73" s="141">
        <f>D74</f>
        <v>47.4713617</v>
      </c>
      <c r="E73" s="169">
        <f aca="true" t="shared" si="14" ref="E73:O73">E74</f>
        <v>46.521934</v>
      </c>
      <c r="F73" s="170">
        <f t="shared" si="14"/>
        <v>0.9494277</v>
      </c>
      <c r="G73" s="74">
        <f t="shared" si="14"/>
        <v>0</v>
      </c>
      <c r="H73" s="28">
        <f t="shared" si="14"/>
        <v>0</v>
      </c>
      <c r="I73" s="171">
        <f t="shared" si="14"/>
        <v>0</v>
      </c>
      <c r="J73" s="74">
        <f t="shared" si="14"/>
        <v>0</v>
      </c>
      <c r="K73" s="28">
        <f t="shared" si="14"/>
        <v>0</v>
      </c>
      <c r="L73" s="171">
        <f t="shared" si="14"/>
        <v>0</v>
      </c>
      <c r="M73" s="74">
        <f t="shared" si="14"/>
        <v>0</v>
      </c>
      <c r="N73" s="28">
        <f t="shared" si="14"/>
        <v>0</v>
      </c>
      <c r="O73" s="171">
        <f t="shared" si="14"/>
        <v>0</v>
      </c>
      <c r="P73" s="62"/>
    </row>
    <row r="74" spans="1:16" s="1" customFormat="1" ht="66" customHeight="1" thickBot="1">
      <c r="A74" s="51" t="s">
        <v>240</v>
      </c>
      <c r="B74" s="34" t="s">
        <v>59</v>
      </c>
      <c r="C74" s="438"/>
      <c r="D74" s="36">
        <f>SUM(E74:F74)</f>
        <v>47.4713617</v>
      </c>
      <c r="E74" s="36">
        <v>46.521934</v>
      </c>
      <c r="F74" s="37">
        <v>0.9494277</v>
      </c>
      <c r="G74" s="82">
        <f>SUM(H74:I74)</f>
        <v>0</v>
      </c>
      <c r="H74" s="7">
        <v>0</v>
      </c>
      <c r="I74" s="30">
        <v>0</v>
      </c>
      <c r="J74" s="82">
        <f>SUM(K74:L74)</f>
        <v>0</v>
      </c>
      <c r="K74" s="7">
        <v>0</v>
      </c>
      <c r="L74" s="30">
        <v>0</v>
      </c>
      <c r="M74" s="82">
        <f>SUM(N74:O74)</f>
        <v>0</v>
      </c>
      <c r="N74" s="7">
        <v>0</v>
      </c>
      <c r="O74" s="30">
        <v>0</v>
      </c>
      <c r="P74" s="289" t="s">
        <v>329</v>
      </c>
    </row>
    <row r="75" spans="1:16" s="1" customFormat="1" ht="16.5" customHeight="1" thickBot="1">
      <c r="A75" s="441" t="s">
        <v>13</v>
      </c>
      <c r="B75" s="442"/>
      <c r="C75" s="442"/>
      <c r="D75" s="442"/>
      <c r="E75" s="442"/>
      <c r="F75" s="442"/>
      <c r="G75" s="442"/>
      <c r="H75" s="442"/>
      <c r="I75" s="442"/>
      <c r="J75" s="442"/>
      <c r="K75" s="442"/>
      <c r="L75" s="442"/>
      <c r="M75" s="442"/>
      <c r="N75" s="442"/>
      <c r="O75" s="442"/>
      <c r="P75" s="443"/>
    </row>
    <row r="76" spans="1:16" s="1" customFormat="1" ht="13.5" thickBot="1">
      <c r="A76" s="185"/>
      <c r="B76" s="124" t="s">
        <v>0</v>
      </c>
      <c r="C76" s="125"/>
      <c r="D76" s="126">
        <f aca="true" t="shared" si="15" ref="D76:O76">D77+D81</f>
        <v>85.4</v>
      </c>
      <c r="E76" s="126">
        <f t="shared" si="15"/>
        <v>82.124</v>
      </c>
      <c r="F76" s="126">
        <f t="shared" si="15"/>
        <v>1.676</v>
      </c>
      <c r="G76" s="127">
        <f t="shared" si="15"/>
        <v>0</v>
      </c>
      <c r="H76" s="127">
        <f t="shared" si="15"/>
        <v>0</v>
      </c>
      <c r="I76" s="127">
        <f t="shared" si="15"/>
        <v>0</v>
      </c>
      <c r="J76" s="127">
        <f>J77+J81</f>
        <v>0</v>
      </c>
      <c r="K76" s="127">
        <f>K77+K81</f>
        <v>0</v>
      </c>
      <c r="L76" s="127">
        <f>L77+L81</f>
        <v>0</v>
      </c>
      <c r="M76" s="127">
        <f t="shared" si="15"/>
        <v>0</v>
      </c>
      <c r="N76" s="127">
        <f t="shared" si="15"/>
        <v>0</v>
      </c>
      <c r="O76" s="127">
        <f t="shared" si="15"/>
        <v>0</v>
      </c>
      <c r="P76" s="186"/>
    </row>
    <row r="77" spans="1:16" s="1" customFormat="1" ht="23.25" customHeight="1">
      <c r="A77" s="129" t="s">
        <v>204</v>
      </c>
      <c r="B77" s="130" t="s">
        <v>80</v>
      </c>
      <c r="C77" s="434" t="s">
        <v>167</v>
      </c>
      <c r="D77" s="112">
        <f>D78</f>
        <v>15.4</v>
      </c>
      <c r="E77" s="102">
        <f aca="true" t="shared" si="16" ref="E77:O77">E78</f>
        <v>13.524</v>
      </c>
      <c r="F77" s="113">
        <f t="shared" si="16"/>
        <v>0.276</v>
      </c>
      <c r="G77" s="182">
        <f t="shared" si="16"/>
        <v>0</v>
      </c>
      <c r="H77" s="192">
        <f t="shared" si="16"/>
        <v>0</v>
      </c>
      <c r="I77" s="193">
        <f t="shared" si="16"/>
        <v>0</v>
      </c>
      <c r="J77" s="182">
        <f t="shared" si="16"/>
        <v>0</v>
      </c>
      <c r="K77" s="192">
        <f t="shared" si="16"/>
        <v>0</v>
      </c>
      <c r="L77" s="193">
        <f t="shared" si="16"/>
        <v>0</v>
      </c>
      <c r="M77" s="182">
        <f t="shared" si="16"/>
        <v>0</v>
      </c>
      <c r="N77" s="192">
        <f t="shared" si="16"/>
        <v>0</v>
      </c>
      <c r="O77" s="193">
        <f t="shared" si="16"/>
        <v>0</v>
      </c>
      <c r="P77" s="62"/>
    </row>
    <row r="78" spans="1:16" s="1" customFormat="1" ht="30.75" customHeight="1">
      <c r="A78" s="13" t="s">
        <v>307</v>
      </c>
      <c r="B78" s="34" t="s">
        <v>60</v>
      </c>
      <c r="C78" s="435"/>
      <c r="D78" s="35">
        <v>15.4</v>
      </c>
      <c r="E78" s="36">
        <v>13.524</v>
      </c>
      <c r="F78" s="37">
        <v>0.276</v>
      </c>
      <c r="G78" s="77">
        <v>0</v>
      </c>
      <c r="H78" s="7">
        <v>0</v>
      </c>
      <c r="I78" s="82">
        <v>0</v>
      </c>
      <c r="J78" s="77">
        <v>0</v>
      </c>
      <c r="K78" s="7">
        <v>0</v>
      </c>
      <c r="L78" s="82">
        <v>0</v>
      </c>
      <c r="M78" s="77">
        <v>0</v>
      </c>
      <c r="N78" s="7">
        <v>0</v>
      </c>
      <c r="O78" s="82">
        <v>0</v>
      </c>
      <c r="P78" s="65" t="s">
        <v>181</v>
      </c>
    </row>
    <row r="79" spans="1:16" s="1" customFormat="1" ht="104.25" customHeight="1">
      <c r="A79" s="31" t="s">
        <v>205</v>
      </c>
      <c r="B79" s="317" t="s">
        <v>124</v>
      </c>
      <c r="C79" s="93" t="s">
        <v>168</v>
      </c>
      <c r="D79" s="27" t="s">
        <v>121</v>
      </c>
      <c r="E79" s="169" t="s">
        <v>121</v>
      </c>
      <c r="F79" s="29" t="s">
        <v>121</v>
      </c>
      <c r="G79" s="27" t="s">
        <v>121</v>
      </c>
      <c r="H79" s="44" t="s">
        <v>121</v>
      </c>
      <c r="I79" s="29" t="s">
        <v>121</v>
      </c>
      <c r="J79" s="85" t="s">
        <v>121</v>
      </c>
      <c r="K79" s="45" t="s">
        <v>121</v>
      </c>
      <c r="L79" s="90" t="s">
        <v>121</v>
      </c>
      <c r="M79" s="85" t="s">
        <v>121</v>
      </c>
      <c r="N79" s="45" t="s">
        <v>121</v>
      </c>
      <c r="O79" s="90" t="s">
        <v>121</v>
      </c>
      <c r="P79" s="62"/>
    </row>
    <row r="80" spans="1:16" s="1" customFormat="1" ht="67.5" customHeight="1">
      <c r="A80" s="31" t="s">
        <v>206</v>
      </c>
      <c r="B80" s="32" t="s">
        <v>81</v>
      </c>
      <c r="C80" s="437" t="s">
        <v>166</v>
      </c>
      <c r="D80" s="301"/>
      <c r="E80" s="189"/>
      <c r="F80" s="302"/>
      <c r="G80" s="301"/>
      <c r="H80" s="189"/>
      <c r="I80" s="302"/>
      <c r="J80" s="303"/>
      <c r="K80" s="304"/>
      <c r="L80" s="305"/>
      <c r="M80" s="303"/>
      <c r="N80" s="304"/>
      <c r="O80" s="305"/>
      <c r="P80" s="34" t="s">
        <v>322</v>
      </c>
    </row>
    <row r="81" spans="1:16" s="1" customFormat="1" ht="24.75" customHeight="1">
      <c r="A81" s="31" t="s">
        <v>207</v>
      </c>
      <c r="B81" s="32" t="s">
        <v>82</v>
      </c>
      <c r="C81" s="435"/>
      <c r="D81" s="84">
        <f>D82</f>
        <v>70</v>
      </c>
      <c r="E81" s="24">
        <f aca="true" t="shared" si="17" ref="E81:O81">E82</f>
        <v>68.6</v>
      </c>
      <c r="F81" s="33">
        <f t="shared" si="17"/>
        <v>1.4</v>
      </c>
      <c r="G81" s="74">
        <f t="shared" si="17"/>
        <v>0</v>
      </c>
      <c r="H81" s="28">
        <f t="shared" si="17"/>
        <v>0</v>
      </c>
      <c r="I81" s="171">
        <f t="shared" si="17"/>
        <v>0</v>
      </c>
      <c r="J81" s="74">
        <f t="shared" si="17"/>
        <v>0</v>
      </c>
      <c r="K81" s="28">
        <f t="shared" si="17"/>
        <v>0</v>
      </c>
      <c r="L81" s="171">
        <f t="shared" si="17"/>
        <v>0</v>
      </c>
      <c r="M81" s="74">
        <f t="shared" si="17"/>
        <v>0</v>
      </c>
      <c r="N81" s="28">
        <f t="shared" si="17"/>
        <v>0</v>
      </c>
      <c r="O81" s="171">
        <f t="shared" si="17"/>
        <v>0</v>
      </c>
      <c r="P81" s="62"/>
    </row>
    <row r="82" spans="1:16" s="1" customFormat="1" ht="52.5" customHeight="1">
      <c r="A82" s="13" t="s">
        <v>302</v>
      </c>
      <c r="B82" s="92" t="s">
        <v>113</v>
      </c>
      <c r="C82" s="436"/>
      <c r="D82" s="36">
        <f>SUM(E82:F82)</f>
        <v>70</v>
      </c>
      <c r="E82" s="36">
        <v>68.6</v>
      </c>
      <c r="F82" s="37">
        <v>1.4</v>
      </c>
      <c r="G82" s="82">
        <f>SUM(H82:I82)</f>
        <v>0</v>
      </c>
      <c r="H82" s="7">
        <v>0</v>
      </c>
      <c r="I82" s="30">
        <v>0</v>
      </c>
      <c r="J82" s="82">
        <f>SUM(K82:L82)</f>
        <v>0</v>
      </c>
      <c r="K82" s="7">
        <v>0</v>
      </c>
      <c r="L82" s="30">
        <v>0</v>
      </c>
      <c r="M82" s="82">
        <f>SUM(N82:O82)</f>
        <v>0</v>
      </c>
      <c r="N82" s="7">
        <v>0</v>
      </c>
      <c r="O82" s="30">
        <v>0</v>
      </c>
      <c r="P82" s="34" t="s">
        <v>334</v>
      </c>
    </row>
    <row r="83" spans="1:16" s="1" customFormat="1" ht="21.75" customHeight="1">
      <c r="A83" s="31" t="s">
        <v>208</v>
      </c>
      <c r="B83" s="32" t="s">
        <v>83</v>
      </c>
      <c r="C83" s="437" t="s">
        <v>167</v>
      </c>
      <c r="D83" s="27" t="s">
        <v>121</v>
      </c>
      <c r="E83" s="169" t="s">
        <v>121</v>
      </c>
      <c r="F83" s="50" t="s">
        <v>121</v>
      </c>
      <c r="G83" s="27" t="s">
        <v>121</v>
      </c>
      <c r="H83" s="169" t="s">
        <v>121</v>
      </c>
      <c r="I83" s="50" t="s">
        <v>121</v>
      </c>
      <c r="J83" s="84" t="s">
        <v>121</v>
      </c>
      <c r="K83" s="25" t="s">
        <v>121</v>
      </c>
      <c r="L83" s="90" t="s">
        <v>121</v>
      </c>
      <c r="M83" s="84" t="s">
        <v>121</v>
      </c>
      <c r="N83" s="25" t="s">
        <v>121</v>
      </c>
      <c r="O83" s="90" t="s">
        <v>121</v>
      </c>
      <c r="P83" s="62"/>
    </row>
    <row r="84" spans="1:16" s="1" customFormat="1" ht="21.75" customHeight="1" thickBot="1">
      <c r="A84" s="31" t="s">
        <v>209</v>
      </c>
      <c r="B84" s="32" t="s">
        <v>239</v>
      </c>
      <c r="C84" s="436"/>
      <c r="D84" s="27" t="s">
        <v>121</v>
      </c>
      <c r="E84" s="169" t="s">
        <v>121</v>
      </c>
      <c r="F84" s="29" t="s">
        <v>121</v>
      </c>
      <c r="G84" s="49" t="s">
        <v>121</v>
      </c>
      <c r="H84" s="28" t="s">
        <v>121</v>
      </c>
      <c r="I84" s="50" t="s">
        <v>121</v>
      </c>
      <c r="J84" s="85" t="s">
        <v>121</v>
      </c>
      <c r="K84" s="45" t="s">
        <v>121</v>
      </c>
      <c r="L84" s="90" t="s">
        <v>121</v>
      </c>
      <c r="M84" s="85" t="s">
        <v>121</v>
      </c>
      <c r="N84" s="45" t="s">
        <v>121</v>
      </c>
      <c r="O84" s="90" t="s">
        <v>121</v>
      </c>
      <c r="P84" s="62"/>
    </row>
    <row r="85" spans="1:16" s="1" customFormat="1" ht="16.5" customHeight="1" thickBot="1">
      <c r="A85" s="441" t="s">
        <v>14</v>
      </c>
      <c r="B85" s="442"/>
      <c r="C85" s="455"/>
      <c r="D85" s="442"/>
      <c r="E85" s="442"/>
      <c r="F85" s="442"/>
      <c r="G85" s="442"/>
      <c r="H85" s="442"/>
      <c r="I85" s="442"/>
      <c r="J85" s="442"/>
      <c r="K85" s="442"/>
      <c r="L85" s="442"/>
      <c r="M85" s="442"/>
      <c r="N85" s="442"/>
      <c r="O85" s="442"/>
      <c r="P85" s="443"/>
    </row>
    <row r="86" spans="1:16" s="1" customFormat="1" ht="13.5" thickBot="1">
      <c r="A86" s="180"/>
      <c r="B86" s="190" t="s">
        <v>0</v>
      </c>
      <c r="C86" s="164"/>
      <c r="D86" s="166">
        <f>D87</f>
        <v>888.1151602799999</v>
      </c>
      <c r="E86" s="166">
        <f aca="true" t="shared" si="18" ref="E86:O86">E87</f>
        <v>791.8852999999999</v>
      </c>
      <c r="F86" s="166">
        <f t="shared" si="18"/>
        <v>96.22986028</v>
      </c>
      <c r="G86" s="315">
        <f t="shared" si="18"/>
        <v>42.61</v>
      </c>
      <c r="H86" s="315">
        <f t="shared" si="18"/>
        <v>0</v>
      </c>
      <c r="I86" s="315">
        <f t="shared" si="18"/>
        <v>42.61</v>
      </c>
      <c r="J86" s="315">
        <f t="shared" si="18"/>
        <v>42.60798655</v>
      </c>
      <c r="K86" s="315">
        <f t="shared" si="18"/>
        <v>0</v>
      </c>
      <c r="L86" s="315">
        <f t="shared" si="18"/>
        <v>42.60798655</v>
      </c>
      <c r="M86" s="315">
        <f t="shared" si="18"/>
        <v>42.60798655</v>
      </c>
      <c r="N86" s="315">
        <f t="shared" si="18"/>
        <v>0</v>
      </c>
      <c r="O86" s="315">
        <f t="shared" si="18"/>
        <v>42.60798655</v>
      </c>
      <c r="P86" s="64"/>
    </row>
    <row r="87" spans="1:16" s="1" customFormat="1" ht="13.5" customHeight="1">
      <c r="A87" s="129" t="s">
        <v>210</v>
      </c>
      <c r="B87" s="191" t="s">
        <v>146</v>
      </c>
      <c r="C87" s="434" t="s">
        <v>169</v>
      </c>
      <c r="D87" s="73">
        <f>D88+D91</f>
        <v>888.1151602799999</v>
      </c>
      <c r="E87" s="76">
        <f aca="true" t="shared" si="19" ref="E87:O87">E88+E91</f>
        <v>791.8852999999999</v>
      </c>
      <c r="F87" s="88">
        <f t="shared" si="19"/>
        <v>96.22986028</v>
      </c>
      <c r="G87" s="254">
        <f t="shared" si="19"/>
        <v>42.61</v>
      </c>
      <c r="H87" s="352">
        <f t="shared" si="19"/>
        <v>0</v>
      </c>
      <c r="I87" s="355">
        <f t="shared" si="19"/>
        <v>42.61</v>
      </c>
      <c r="J87" s="254">
        <f>J88+J91</f>
        <v>42.60798655</v>
      </c>
      <c r="K87" s="352">
        <f>K88+K91</f>
        <v>0</v>
      </c>
      <c r="L87" s="355">
        <f>L88+L91</f>
        <v>42.60798655</v>
      </c>
      <c r="M87" s="254">
        <f t="shared" si="19"/>
        <v>42.60798655</v>
      </c>
      <c r="N87" s="352">
        <f t="shared" si="19"/>
        <v>0</v>
      </c>
      <c r="O87" s="355">
        <f t="shared" si="19"/>
        <v>42.60798655</v>
      </c>
      <c r="P87" s="61"/>
    </row>
    <row r="88" spans="1:16" s="1" customFormat="1" ht="91.5" customHeight="1">
      <c r="A88" s="13" t="s">
        <v>211</v>
      </c>
      <c r="B88" s="197" t="s">
        <v>335</v>
      </c>
      <c r="C88" s="435"/>
      <c r="D88" s="16">
        <f>F88+E88</f>
        <v>96.22986028</v>
      </c>
      <c r="E88" s="7">
        <v>0</v>
      </c>
      <c r="F88" s="17">
        <f>I88+53.61986028</f>
        <v>96.22986028</v>
      </c>
      <c r="G88" s="260">
        <f>H88+I88</f>
        <v>42.61</v>
      </c>
      <c r="H88" s="258">
        <v>0</v>
      </c>
      <c r="I88" s="261">
        <v>42.61</v>
      </c>
      <c r="J88" s="260">
        <f>K88+L88</f>
        <v>42.60798655</v>
      </c>
      <c r="K88" s="356">
        <v>0</v>
      </c>
      <c r="L88" s="357">
        <v>42.60798655</v>
      </c>
      <c r="M88" s="260">
        <f>N88+O88</f>
        <v>42.60798655</v>
      </c>
      <c r="N88" s="356">
        <v>0</v>
      </c>
      <c r="O88" s="357">
        <v>42.60798655</v>
      </c>
      <c r="P88" s="289" t="s">
        <v>353</v>
      </c>
    </row>
    <row r="89" spans="1:16" s="1" customFormat="1" ht="27.75" customHeight="1">
      <c r="A89" s="13" t="s">
        <v>241</v>
      </c>
      <c r="B89" s="197" t="s">
        <v>136</v>
      </c>
      <c r="C89" s="435"/>
      <c r="D89" s="16"/>
      <c r="E89" s="15"/>
      <c r="F89" s="17"/>
      <c r="G89" s="16"/>
      <c r="H89" s="15"/>
      <c r="I89" s="17"/>
      <c r="J89" s="8"/>
      <c r="K89" s="7"/>
      <c r="L89" s="30"/>
      <c r="M89" s="8"/>
      <c r="N89" s="7"/>
      <c r="O89" s="30"/>
      <c r="P89" s="343"/>
    </row>
    <row r="90" spans="1:16" s="1" customFormat="1" ht="15.75" customHeight="1">
      <c r="A90" s="147" t="s">
        <v>303</v>
      </c>
      <c r="B90" s="198" t="s">
        <v>135</v>
      </c>
      <c r="C90" s="435"/>
      <c r="D90" s="18"/>
      <c r="E90" s="20"/>
      <c r="F90" s="21"/>
      <c r="G90" s="18"/>
      <c r="H90" s="22"/>
      <c r="I90" s="21"/>
      <c r="J90" s="8"/>
      <c r="K90" s="7"/>
      <c r="L90" s="30"/>
      <c r="M90" s="8"/>
      <c r="N90" s="7"/>
      <c r="O90" s="30"/>
      <c r="P90" s="343"/>
    </row>
    <row r="91" spans="1:16" s="1" customFormat="1" ht="69" customHeight="1">
      <c r="A91" s="147"/>
      <c r="B91" s="197" t="s">
        <v>134</v>
      </c>
      <c r="C91" s="435"/>
      <c r="D91" s="18">
        <f>E91+F91</f>
        <v>791.8852999999999</v>
      </c>
      <c r="E91" s="15">
        <f>60.1+138.535+156.258432+201.78+109.575102+77.528766+48.108</f>
        <v>791.8852999999999</v>
      </c>
      <c r="F91" s="79">
        <v>0</v>
      </c>
      <c r="G91" s="19">
        <v>0</v>
      </c>
      <c r="H91" s="20">
        <v>0</v>
      </c>
      <c r="I91" s="21">
        <v>0</v>
      </c>
      <c r="J91" s="8">
        <v>0</v>
      </c>
      <c r="K91" s="7">
        <v>0</v>
      </c>
      <c r="L91" s="30">
        <v>0</v>
      </c>
      <c r="M91" s="8">
        <v>0</v>
      </c>
      <c r="N91" s="7">
        <v>0</v>
      </c>
      <c r="O91" s="30">
        <v>0</v>
      </c>
      <c r="P91" s="289" t="s">
        <v>328</v>
      </c>
    </row>
    <row r="92" spans="1:16" s="1" customFormat="1" ht="12.75">
      <c r="A92" s="31" t="s">
        <v>212</v>
      </c>
      <c r="B92" s="199" t="s">
        <v>145</v>
      </c>
      <c r="C92" s="435"/>
      <c r="D92" s="27" t="s">
        <v>121</v>
      </c>
      <c r="E92" s="28" t="s">
        <v>121</v>
      </c>
      <c r="F92" s="29" t="s">
        <v>121</v>
      </c>
      <c r="G92" s="27" t="s">
        <v>121</v>
      </c>
      <c r="H92" s="28" t="s">
        <v>121</v>
      </c>
      <c r="I92" s="29" t="s">
        <v>121</v>
      </c>
      <c r="J92" s="49" t="s">
        <v>121</v>
      </c>
      <c r="K92" s="28" t="s">
        <v>121</v>
      </c>
      <c r="L92" s="50" t="s">
        <v>121</v>
      </c>
      <c r="M92" s="49" t="s">
        <v>121</v>
      </c>
      <c r="N92" s="28" t="s">
        <v>121</v>
      </c>
      <c r="O92" s="50" t="s">
        <v>121</v>
      </c>
      <c r="P92" s="62"/>
    </row>
    <row r="93" spans="1:16" s="1" customFormat="1" ht="12.75" customHeight="1">
      <c r="A93" s="31" t="s">
        <v>213</v>
      </c>
      <c r="B93" s="199" t="s">
        <v>155</v>
      </c>
      <c r="C93" s="435"/>
      <c r="D93" s="27"/>
      <c r="E93" s="169"/>
      <c r="F93" s="29"/>
      <c r="G93" s="27"/>
      <c r="H93" s="28"/>
      <c r="I93" s="29"/>
      <c r="J93" s="200"/>
      <c r="K93" s="28"/>
      <c r="L93" s="201"/>
      <c r="M93" s="200"/>
      <c r="N93" s="28"/>
      <c r="O93" s="201"/>
      <c r="P93" s="444" t="s">
        <v>323</v>
      </c>
    </row>
    <row r="94" spans="1:16" s="1" customFormat="1" ht="40.5" customHeight="1" thickBot="1">
      <c r="A94" s="202" t="s">
        <v>308</v>
      </c>
      <c r="B94" s="203" t="s">
        <v>147</v>
      </c>
      <c r="C94" s="438"/>
      <c r="D94" s="204"/>
      <c r="E94" s="205"/>
      <c r="F94" s="206"/>
      <c r="G94" s="204"/>
      <c r="H94" s="9"/>
      <c r="I94" s="206"/>
      <c r="J94" s="207"/>
      <c r="K94" s="9"/>
      <c r="L94" s="208"/>
      <c r="M94" s="207"/>
      <c r="N94" s="9"/>
      <c r="O94" s="208"/>
      <c r="P94" s="462"/>
    </row>
    <row r="95" spans="1:16" s="1" customFormat="1" ht="16.5" customHeight="1" thickBot="1">
      <c r="A95" s="441" t="s">
        <v>15</v>
      </c>
      <c r="B95" s="442"/>
      <c r="C95" s="442"/>
      <c r="D95" s="442"/>
      <c r="E95" s="442"/>
      <c r="F95" s="442"/>
      <c r="G95" s="442"/>
      <c r="H95" s="442"/>
      <c r="I95" s="442"/>
      <c r="J95" s="442"/>
      <c r="K95" s="442"/>
      <c r="L95" s="442"/>
      <c r="M95" s="442"/>
      <c r="N95" s="442"/>
      <c r="O95" s="442"/>
      <c r="P95" s="443"/>
    </row>
    <row r="96" spans="1:16" s="4" customFormat="1" ht="13.5" customHeight="1" thickBot="1">
      <c r="A96" s="180"/>
      <c r="B96" s="97" t="s">
        <v>0</v>
      </c>
      <c r="C96" s="98"/>
      <c r="D96" s="58" t="s">
        <v>121</v>
      </c>
      <c r="E96" s="59" t="s">
        <v>121</v>
      </c>
      <c r="F96" s="60" t="s">
        <v>121</v>
      </c>
      <c r="G96" s="209" t="s">
        <v>121</v>
      </c>
      <c r="H96" s="210" t="s">
        <v>121</v>
      </c>
      <c r="I96" s="211" t="s">
        <v>121</v>
      </c>
      <c r="J96" s="212" t="s">
        <v>121</v>
      </c>
      <c r="K96" s="213" t="s">
        <v>121</v>
      </c>
      <c r="L96" s="211" t="s">
        <v>121</v>
      </c>
      <c r="M96" s="212" t="s">
        <v>121</v>
      </c>
      <c r="N96" s="213" t="s">
        <v>121</v>
      </c>
      <c r="O96" s="211" t="s">
        <v>121</v>
      </c>
      <c r="P96" s="64"/>
    </row>
    <row r="97" spans="1:16" s="1" customFormat="1" ht="48" customHeight="1">
      <c r="A97" s="129" t="s">
        <v>214</v>
      </c>
      <c r="B97" s="130" t="s">
        <v>85</v>
      </c>
      <c r="C97" s="434" t="s">
        <v>170</v>
      </c>
      <c r="D97" s="112"/>
      <c r="E97" s="214"/>
      <c r="F97" s="215"/>
      <c r="G97" s="187"/>
      <c r="H97" s="69"/>
      <c r="I97" s="216"/>
      <c r="J97" s="187"/>
      <c r="K97" s="69"/>
      <c r="L97" s="216"/>
      <c r="M97" s="187"/>
      <c r="N97" s="69"/>
      <c r="O97" s="216"/>
      <c r="P97" s="460" t="s">
        <v>242</v>
      </c>
    </row>
    <row r="98" spans="1:16" s="1" customFormat="1" ht="44.25" customHeight="1">
      <c r="A98" s="31" t="s">
        <v>215</v>
      </c>
      <c r="B98" s="32" t="s">
        <v>86</v>
      </c>
      <c r="C98" s="435"/>
      <c r="D98" s="84"/>
      <c r="E98" s="25"/>
      <c r="F98" s="26"/>
      <c r="G98" s="31"/>
      <c r="H98" s="140"/>
      <c r="I98" s="139"/>
      <c r="J98" s="85"/>
      <c r="K98" s="45"/>
      <c r="L98" s="90"/>
      <c r="M98" s="85"/>
      <c r="N98" s="45"/>
      <c r="O98" s="90"/>
      <c r="P98" s="447"/>
    </row>
    <row r="99" spans="1:16" s="1" customFormat="1" ht="30" customHeight="1" thickBot="1">
      <c r="A99" s="31" t="s">
        <v>216</v>
      </c>
      <c r="B99" s="32" t="s">
        <v>87</v>
      </c>
      <c r="C99" s="93" t="s">
        <v>171</v>
      </c>
      <c r="D99" s="217"/>
      <c r="E99" s="218"/>
      <c r="F99" s="215"/>
      <c r="G99" s="67"/>
      <c r="H99" s="68"/>
      <c r="I99" s="216"/>
      <c r="J99" s="187"/>
      <c r="K99" s="69"/>
      <c r="L99" s="216"/>
      <c r="M99" s="187"/>
      <c r="N99" s="69"/>
      <c r="O99" s="216"/>
      <c r="P99" s="461"/>
    </row>
    <row r="100" spans="1:16" s="1" customFormat="1" ht="16.5" customHeight="1" thickBot="1">
      <c r="A100" s="441" t="s">
        <v>22</v>
      </c>
      <c r="B100" s="442"/>
      <c r="C100" s="442"/>
      <c r="D100" s="442"/>
      <c r="E100" s="442"/>
      <c r="F100" s="442"/>
      <c r="G100" s="442"/>
      <c r="H100" s="442"/>
      <c r="I100" s="442"/>
      <c r="J100" s="442"/>
      <c r="K100" s="442"/>
      <c r="L100" s="442"/>
      <c r="M100" s="442"/>
      <c r="N100" s="442"/>
      <c r="O100" s="442"/>
      <c r="P100" s="443"/>
    </row>
    <row r="101" spans="1:16" s="4" customFormat="1" ht="13.5" thickBot="1">
      <c r="A101" s="219"/>
      <c r="B101" s="220" t="s">
        <v>0</v>
      </c>
      <c r="C101" s="221"/>
      <c r="D101" s="222">
        <f>D102+D103+D105+D106+D107+D108</f>
        <v>483.589696</v>
      </c>
      <c r="E101" s="222">
        <f aca="true" t="shared" si="20" ref="E101:O101">E102+E103+E105+E106+E107+E108</f>
        <v>483.589696</v>
      </c>
      <c r="F101" s="222">
        <f t="shared" si="20"/>
        <v>0</v>
      </c>
      <c r="G101" s="222">
        <f t="shared" si="20"/>
        <v>0</v>
      </c>
      <c r="H101" s="222">
        <f t="shared" si="20"/>
        <v>0</v>
      </c>
      <c r="I101" s="222">
        <f t="shared" si="20"/>
        <v>0</v>
      </c>
      <c r="J101" s="222">
        <f t="shared" si="20"/>
        <v>0</v>
      </c>
      <c r="K101" s="222">
        <f t="shared" si="20"/>
        <v>0</v>
      </c>
      <c r="L101" s="222">
        <f t="shared" si="20"/>
        <v>0</v>
      </c>
      <c r="M101" s="222">
        <f t="shared" si="20"/>
        <v>0</v>
      </c>
      <c r="N101" s="222">
        <f t="shared" si="20"/>
        <v>0</v>
      </c>
      <c r="O101" s="222">
        <f t="shared" si="20"/>
        <v>0</v>
      </c>
      <c r="P101" s="64"/>
    </row>
    <row r="102" spans="1:16" s="1" customFormat="1" ht="15" customHeight="1">
      <c r="A102" s="333" t="s">
        <v>217</v>
      </c>
      <c r="B102" s="334" t="s">
        <v>88</v>
      </c>
      <c r="C102" s="448" t="s">
        <v>172</v>
      </c>
      <c r="D102" s="333"/>
      <c r="E102" s="335"/>
      <c r="F102" s="336"/>
      <c r="G102" s="337"/>
      <c r="H102" s="338"/>
      <c r="I102" s="339"/>
      <c r="J102" s="340"/>
      <c r="K102" s="341"/>
      <c r="L102" s="342"/>
      <c r="M102" s="340"/>
      <c r="N102" s="341"/>
      <c r="O102" s="342"/>
      <c r="P102" s="451"/>
    </row>
    <row r="103" spans="1:16" s="1" customFormat="1" ht="15.75" customHeight="1">
      <c r="A103" s="230" t="s">
        <v>218</v>
      </c>
      <c r="B103" s="231" t="s">
        <v>89</v>
      </c>
      <c r="C103" s="449"/>
      <c r="D103" s="232">
        <f>D104</f>
        <v>483.589696</v>
      </c>
      <c r="E103" s="232">
        <f aca="true" t="shared" si="21" ref="E103:O103">E104</f>
        <v>483.589696</v>
      </c>
      <c r="F103" s="232">
        <f t="shared" si="21"/>
        <v>0</v>
      </c>
      <c r="G103" s="232">
        <f t="shared" si="21"/>
        <v>0</v>
      </c>
      <c r="H103" s="232">
        <f t="shared" si="21"/>
        <v>0</v>
      </c>
      <c r="I103" s="232">
        <f t="shared" si="21"/>
        <v>0</v>
      </c>
      <c r="J103" s="232">
        <f t="shared" si="21"/>
        <v>0</v>
      </c>
      <c r="K103" s="232">
        <f t="shared" si="21"/>
        <v>0</v>
      </c>
      <c r="L103" s="232">
        <f t="shared" si="21"/>
        <v>0</v>
      </c>
      <c r="M103" s="232">
        <f t="shared" si="21"/>
        <v>0</v>
      </c>
      <c r="N103" s="232">
        <f t="shared" si="21"/>
        <v>0</v>
      </c>
      <c r="O103" s="232">
        <f t="shared" si="21"/>
        <v>0</v>
      </c>
      <c r="P103" s="452"/>
    </row>
    <row r="104" spans="1:16" s="377" customFormat="1" ht="162.75" customHeight="1">
      <c r="A104" s="367" t="s">
        <v>356</v>
      </c>
      <c r="B104" s="378" t="s">
        <v>357</v>
      </c>
      <c r="C104" s="449"/>
      <c r="D104" s="368">
        <f>E104+F104</f>
        <v>483.589696</v>
      </c>
      <c r="E104" s="369">
        <v>483.589696</v>
      </c>
      <c r="F104" s="370"/>
      <c r="G104" s="371"/>
      <c r="H104" s="372"/>
      <c r="I104" s="373"/>
      <c r="J104" s="374"/>
      <c r="K104" s="375"/>
      <c r="L104" s="376"/>
      <c r="M104" s="374"/>
      <c r="N104" s="375"/>
      <c r="O104" s="376"/>
      <c r="P104" s="452"/>
    </row>
    <row r="105" spans="1:16" s="1" customFormat="1" ht="16.5" customHeight="1">
      <c r="A105" s="230" t="s">
        <v>219</v>
      </c>
      <c r="B105" s="231" t="s">
        <v>90</v>
      </c>
      <c r="C105" s="449"/>
      <c r="D105" s="232"/>
      <c r="E105" s="233"/>
      <c r="F105" s="234"/>
      <c r="G105" s="241"/>
      <c r="H105" s="239"/>
      <c r="I105" s="242"/>
      <c r="J105" s="238"/>
      <c r="K105" s="239"/>
      <c r="L105" s="240"/>
      <c r="M105" s="238"/>
      <c r="N105" s="239"/>
      <c r="O105" s="240"/>
      <c r="P105" s="452"/>
    </row>
    <row r="106" spans="1:16" s="1" customFormat="1" ht="16.5" customHeight="1">
      <c r="A106" s="230" t="s">
        <v>220</v>
      </c>
      <c r="B106" s="231" t="s">
        <v>174</v>
      </c>
      <c r="C106" s="449"/>
      <c r="D106" s="232"/>
      <c r="E106" s="233"/>
      <c r="F106" s="234"/>
      <c r="G106" s="241"/>
      <c r="H106" s="239"/>
      <c r="I106" s="242"/>
      <c r="J106" s="238"/>
      <c r="K106" s="239"/>
      <c r="L106" s="240"/>
      <c r="M106" s="238"/>
      <c r="N106" s="239"/>
      <c r="O106" s="240"/>
      <c r="P106" s="452"/>
    </row>
    <row r="107" spans="1:16" s="1" customFormat="1" ht="15.75" customHeight="1">
      <c r="A107" s="230" t="s">
        <v>221</v>
      </c>
      <c r="B107" s="231" t="s">
        <v>91</v>
      </c>
      <c r="C107" s="449"/>
      <c r="D107" s="232"/>
      <c r="E107" s="233"/>
      <c r="F107" s="234"/>
      <c r="G107" s="241"/>
      <c r="H107" s="239"/>
      <c r="I107" s="242"/>
      <c r="J107" s="238"/>
      <c r="K107" s="239"/>
      <c r="L107" s="240"/>
      <c r="M107" s="238"/>
      <c r="N107" s="239"/>
      <c r="O107" s="240"/>
      <c r="P107" s="452"/>
    </row>
    <row r="108" spans="1:16" s="1" customFormat="1" ht="15" customHeight="1">
      <c r="A108" s="230" t="s">
        <v>222</v>
      </c>
      <c r="B108" s="231" t="s">
        <v>92</v>
      </c>
      <c r="C108" s="450"/>
      <c r="D108" s="232"/>
      <c r="E108" s="233"/>
      <c r="F108" s="234"/>
      <c r="G108" s="241"/>
      <c r="H108" s="239"/>
      <c r="I108" s="242"/>
      <c r="J108" s="238"/>
      <c r="K108" s="239"/>
      <c r="L108" s="240"/>
      <c r="M108" s="238"/>
      <c r="N108" s="239"/>
      <c r="O108" s="240"/>
      <c r="P108" s="453"/>
    </row>
    <row r="109" spans="1:16" s="1" customFormat="1" ht="16.5" customHeight="1" thickBot="1">
      <c r="A109" s="454" t="s">
        <v>16</v>
      </c>
      <c r="B109" s="455"/>
      <c r="C109" s="455"/>
      <c r="D109" s="455"/>
      <c r="E109" s="455"/>
      <c r="F109" s="455"/>
      <c r="G109" s="455"/>
      <c r="H109" s="455"/>
      <c r="I109" s="455"/>
      <c r="J109" s="455"/>
      <c r="K109" s="455"/>
      <c r="L109" s="455"/>
      <c r="M109" s="455"/>
      <c r="N109" s="455"/>
      <c r="O109" s="455"/>
      <c r="P109" s="456"/>
    </row>
    <row r="110" spans="1:16" s="1" customFormat="1" ht="14.25" customHeight="1" thickBot="1">
      <c r="A110" s="180"/>
      <c r="B110" s="97" t="s">
        <v>0</v>
      </c>
      <c r="C110" s="98"/>
      <c r="D110" s="58"/>
      <c r="E110" s="59"/>
      <c r="F110" s="60"/>
      <c r="G110" s="58"/>
      <c r="H110" s="59"/>
      <c r="I110" s="60"/>
      <c r="J110" s="243"/>
      <c r="K110" s="244"/>
      <c r="L110" s="245"/>
      <c r="M110" s="243"/>
      <c r="N110" s="244"/>
      <c r="O110" s="245"/>
      <c r="P110" s="64"/>
    </row>
    <row r="111" spans="1:16" s="1" customFormat="1" ht="15.75" customHeight="1">
      <c r="A111" s="129" t="s">
        <v>223</v>
      </c>
      <c r="B111" s="130" t="s">
        <v>93</v>
      </c>
      <c r="C111" s="434" t="s">
        <v>176</v>
      </c>
      <c r="D111" s="46"/>
      <c r="E111" s="47"/>
      <c r="F111" s="167"/>
      <c r="G111" s="46"/>
      <c r="H111" s="47"/>
      <c r="I111" s="167"/>
      <c r="J111" s="114"/>
      <c r="K111" s="246"/>
      <c r="L111" s="247"/>
      <c r="M111" s="114"/>
      <c r="N111" s="246"/>
      <c r="O111" s="247"/>
      <c r="P111" s="460" t="s">
        <v>267</v>
      </c>
    </row>
    <row r="112" spans="1:16" s="1" customFormat="1" ht="25.5">
      <c r="A112" s="147" t="s">
        <v>254</v>
      </c>
      <c r="B112" s="248" t="s">
        <v>25</v>
      </c>
      <c r="C112" s="435"/>
      <c r="D112" s="16"/>
      <c r="E112" s="15"/>
      <c r="F112" s="17"/>
      <c r="G112" s="8"/>
      <c r="H112" s="7"/>
      <c r="I112" s="30"/>
      <c r="J112" s="249"/>
      <c r="K112" s="72"/>
      <c r="L112" s="250"/>
      <c r="M112" s="249"/>
      <c r="N112" s="72"/>
      <c r="O112" s="250"/>
      <c r="P112" s="447"/>
    </row>
    <row r="113" spans="1:16" s="1" customFormat="1" ht="25.5">
      <c r="A113" s="13" t="s">
        <v>224</v>
      </c>
      <c r="B113" s="34" t="s">
        <v>266</v>
      </c>
      <c r="C113" s="435"/>
      <c r="D113" s="16"/>
      <c r="E113" s="15"/>
      <c r="F113" s="17"/>
      <c r="G113" s="16"/>
      <c r="H113" s="15"/>
      <c r="I113" s="17"/>
      <c r="J113" s="251"/>
      <c r="K113" s="252"/>
      <c r="L113" s="253"/>
      <c r="M113" s="251"/>
      <c r="N113" s="252"/>
      <c r="O113" s="253"/>
      <c r="P113" s="447"/>
    </row>
    <row r="114" spans="1:16" s="1" customFormat="1" ht="27" customHeight="1">
      <c r="A114" s="13" t="s">
        <v>225</v>
      </c>
      <c r="B114" s="34" t="s">
        <v>27</v>
      </c>
      <c r="C114" s="435"/>
      <c r="D114" s="70"/>
      <c r="E114" s="252"/>
      <c r="F114" s="71"/>
      <c r="G114" s="8"/>
      <c r="H114" s="7"/>
      <c r="I114" s="30"/>
      <c r="J114" s="249"/>
      <c r="K114" s="72"/>
      <c r="L114" s="250"/>
      <c r="M114" s="249"/>
      <c r="N114" s="72"/>
      <c r="O114" s="250"/>
      <c r="P114" s="447"/>
    </row>
    <row r="115" spans="1:16" s="1" customFormat="1" ht="28.5" customHeight="1">
      <c r="A115" s="13" t="s">
        <v>255</v>
      </c>
      <c r="B115" s="34" t="s">
        <v>28</v>
      </c>
      <c r="C115" s="435"/>
      <c r="D115" s="16"/>
      <c r="E115" s="15"/>
      <c r="F115" s="17"/>
      <c r="G115" s="8"/>
      <c r="H115" s="7"/>
      <c r="I115" s="30"/>
      <c r="J115" s="77"/>
      <c r="K115" s="7"/>
      <c r="L115" s="78"/>
      <c r="M115" s="77"/>
      <c r="N115" s="7"/>
      <c r="O115" s="78"/>
      <c r="P115" s="440"/>
    </row>
    <row r="116" spans="1:16" s="1" customFormat="1" ht="12.75" customHeight="1">
      <c r="A116" s="31" t="s">
        <v>226</v>
      </c>
      <c r="B116" s="32" t="s">
        <v>94</v>
      </c>
      <c r="C116" s="435"/>
      <c r="D116" s="46"/>
      <c r="E116" s="47"/>
      <c r="F116" s="167"/>
      <c r="G116" s="46"/>
      <c r="H116" s="47"/>
      <c r="I116" s="167"/>
      <c r="J116" s="254"/>
      <c r="K116" s="255"/>
      <c r="L116" s="256"/>
      <c r="M116" s="254"/>
      <c r="N116" s="255"/>
      <c r="O116" s="256"/>
      <c r="P116" s="439" t="s">
        <v>267</v>
      </c>
    </row>
    <row r="117" spans="1:16" s="1" customFormat="1" ht="25.5" customHeight="1">
      <c r="A117" s="13" t="s">
        <v>256</v>
      </c>
      <c r="B117" s="34" t="s">
        <v>30</v>
      </c>
      <c r="C117" s="435"/>
      <c r="D117" s="13"/>
      <c r="E117" s="10"/>
      <c r="F117" s="42"/>
      <c r="G117" s="13"/>
      <c r="H117" s="10"/>
      <c r="I117" s="42"/>
      <c r="J117" s="77"/>
      <c r="K117" s="7"/>
      <c r="L117" s="78"/>
      <c r="M117" s="77"/>
      <c r="N117" s="7"/>
      <c r="O117" s="78"/>
      <c r="P117" s="447"/>
    </row>
    <row r="118" spans="1:16" s="1" customFormat="1" ht="25.5">
      <c r="A118" s="13" t="s">
        <v>257</v>
      </c>
      <c r="B118" s="34" t="s">
        <v>31</v>
      </c>
      <c r="C118" s="435"/>
      <c r="D118" s="13"/>
      <c r="E118" s="10"/>
      <c r="F118" s="42"/>
      <c r="G118" s="13"/>
      <c r="H118" s="10"/>
      <c r="I118" s="42"/>
      <c r="J118" s="77"/>
      <c r="K118" s="7"/>
      <c r="L118" s="78"/>
      <c r="M118" s="77"/>
      <c r="N118" s="7"/>
      <c r="O118" s="78"/>
      <c r="P118" s="447"/>
    </row>
    <row r="119" spans="1:16" s="1" customFormat="1" ht="25.5">
      <c r="A119" s="13" t="s">
        <v>258</v>
      </c>
      <c r="B119" s="34" t="s">
        <v>32</v>
      </c>
      <c r="C119" s="435"/>
      <c r="D119" s="13"/>
      <c r="E119" s="10"/>
      <c r="F119" s="42"/>
      <c r="G119" s="13"/>
      <c r="H119" s="10"/>
      <c r="I119" s="42"/>
      <c r="J119" s="257"/>
      <c r="K119" s="258"/>
      <c r="L119" s="259"/>
      <c r="M119" s="257"/>
      <c r="N119" s="258"/>
      <c r="O119" s="259"/>
      <c r="P119" s="447"/>
    </row>
    <row r="120" spans="1:16" s="1" customFormat="1" ht="38.25">
      <c r="A120" s="13" t="s">
        <v>259</v>
      </c>
      <c r="B120" s="34" t="s">
        <v>33</v>
      </c>
      <c r="C120" s="435"/>
      <c r="D120" s="13"/>
      <c r="E120" s="10"/>
      <c r="F120" s="42"/>
      <c r="G120" s="13"/>
      <c r="H120" s="10"/>
      <c r="I120" s="42"/>
      <c r="J120" s="77"/>
      <c r="K120" s="7"/>
      <c r="L120" s="78"/>
      <c r="M120" s="77"/>
      <c r="N120" s="7"/>
      <c r="O120" s="78"/>
      <c r="P120" s="447"/>
    </row>
    <row r="121" spans="1:16" s="1" customFormat="1" ht="25.5">
      <c r="A121" s="13" t="s">
        <v>260</v>
      </c>
      <c r="B121" s="34" t="s">
        <v>56</v>
      </c>
      <c r="C121" s="435"/>
      <c r="D121" s="13"/>
      <c r="E121" s="10"/>
      <c r="F121" s="42"/>
      <c r="G121" s="13"/>
      <c r="H121" s="10"/>
      <c r="I121" s="42"/>
      <c r="J121" s="77"/>
      <c r="K121" s="7"/>
      <c r="L121" s="78"/>
      <c r="M121" s="77"/>
      <c r="N121" s="7"/>
      <c r="O121" s="78"/>
      <c r="P121" s="447"/>
    </row>
    <row r="122" spans="1:16" s="1" customFormat="1" ht="66" customHeight="1">
      <c r="A122" s="13" t="s">
        <v>261</v>
      </c>
      <c r="B122" s="34" t="s">
        <v>133</v>
      </c>
      <c r="C122" s="435"/>
      <c r="D122" s="16"/>
      <c r="E122" s="7"/>
      <c r="F122" s="17"/>
      <c r="G122" s="260"/>
      <c r="H122" s="7"/>
      <c r="I122" s="261"/>
      <c r="J122" s="77"/>
      <c r="K122" s="7"/>
      <c r="L122" s="78"/>
      <c r="M122" s="77"/>
      <c r="N122" s="7"/>
      <c r="O122" s="78"/>
      <c r="P122" s="447"/>
    </row>
    <row r="123" spans="1:16" s="1" customFormat="1" ht="28.5" customHeight="1">
      <c r="A123" s="13" t="s">
        <v>262</v>
      </c>
      <c r="B123" s="34" t="s">
        <v>34</v>
      </c>
      <c r="C123" s="435"/>
      <c r="D123" s="13"/>
      <c r="E123" s="10"/>
      <c r="F123" s="42"/>
      <c r="G123" s="13"/>
      <c r="H123" s="10"/>
      <c r="I123" s="42"/>
      <c r="J123" s="77"/>
      <c r="K123" s="7"/>
      <c r="L123" s="78"/>
      <c r="M123" s="77"/>
      <c r="N123" s="7"/>
      <c r="O123" s="78"/>
      <c r="P123" s="447"/>
    </row>
    <row r="124" spans="1:16" s="1" customFormat="1" ht="12.75">
      <c r="A124" s="115" t="s">
        <v>263</v>
      </c>
      <c r="B124" s="34" t="s">
        <v>55</v>
      </c>
      <c r="C124" s="435"/>
      <c r="D124" s="13"/>
      <c r="E124" s="10"/>
      <c r="F124" s="42"/>
      <c r="G124" s="13"/>
      <c r="H124" s="10"/>
      <c r="I124" s="42"/>
      <c r="J124" s="77"/>
      <c r="K124" s="7"/>
      <c r="L124" s="78"/>
      <c r="M124" s="77"/>
      <c r="N124" s="7"/>
      <c r="O124" s="78"/>
      <c r="P124" s="440"/>
    </row>
    <row r="125" spans="1:16" s="1" customFormat="1" ht="12.75" customHeight="1">
      <c r="A125" s="31" t="s">
        <v>227</v>
      </c>
      <c r="B125" s="32" t="s">
        <v>173</v>
      </c>
      <c r="C125" s="435"/>
      <c r="D125" s="31"/>
      <c r="E125" s="140"/>
      <c r="F125" s="139"/>
      <c r="G125" s="31"/>
      <c r="H125" s="140"/>
      <c r="I125" s="139"/>
      <c r="J125" s="74"/>
      <c r="K125" s="28"/>
      <c r="L125" s="75"/>
      <c r="M125" s="74"/>
      <c r="N125" s="28"/>
      <c r="O125" s="75"/>
      <c r="P125" s="439" t="s">
        <v>267</v>
      </c>
    </row>
    <row r="126" spans="1:16" s="1" customFormat="1" ht="38.25">
      <c r="A126" s="13" t="s">
        <v>264</v>
      </c>
      <c r="B126" s="34" t="s">
        <v>57</v>
      </c>
      <c r="C126" s="435"/>
      <c r="D126" s="13"/>
      <c r="E126" s="10"/>
      <c r="F126" s="42"/>
      <c r="G126" s="13"/>
      <c r="H126" s="10"/>
      <c r="I126" s="42"/>
      <c r="J126" s="262"/>
      <c r="K126" s="263"/>
      <c r="L126" s="264"/>
      <c r="M126" s="262"/>
      <c r="N126" s="263"/>
      <c r="O126" s="264"/>
      <c r="P126" s="447"/>
    </row>
    <row r="127" spans="1:16" s="1" customFormat="1" ht="25.5">
      <c r="A127" s="13" t="s">
        <v>265</v>
      </c>
      <c r="B127" s="265" t="s">
        <v>36</v>
      </c>
      <c r="C127" s="435"/>
      <c r="D127" s="13"/>
      <c r="E127" s="10"/>
      <c r="F127" s="42"/>
      <c r="G127" s="13"/>
      <c r="H127" s="10"/>
      <c r="I127" s="42"/>
      <c r="J127" s="14"/>
      <c r="K127" s="11"/>
      <c r="L127" s="104"/>
      <c r="M127" s="14"/>
      <c r="N127" s="11"/>
      <c r="O127" s="104"/>
      <c r="P127" s="447"/>
    </row>
    <row r="128" spans="1:16" s="1" customFormat="1" ht="26.25" thickBot="1">
      <c r="A128" s="51" t="s">
        <v>228</v>
      </c>
      <c r="B128" s="52" t="s">
        <v>151</v>
      </c>
      <c r="C128" s="438"/>
      <c r="D128" s="51"/>
      <c r="E128" s="53"/>
      <c r="F128" s="54"/>
      <c r="G128" s="51"/>
      <c r="H128" s="53"/>
      <c r="I128" s="54"/>
      <c r="J128" s="55"/>
      <c r="K128" s="56"/>
      <c r="L128" s="57"/>
      <c r="M128" s="55"/>
      <c r="N128" s="56"/>
      <c r="O128" s="57"/>
      <c r="P128" s="461"/>
    </row>
    <row r="129" spans="1:16" s="1" customFormat="1" ht="16.5" customHeight="1" thickBot="1">
      <c r="A129" s="441" t="s">
        <v>21</v>
      </c>
      <c r="B129" s="442"/>
      <c r="C129" s="442"/>
      <c r="D129" s="442"/>
      <c r="E129" s="442"/>
      <c r="F129" s="442"/>
      <c r="G129" s="442"/>
      <c r="H129" s="442"/>
      <c r="I129" s="442"/>
      <c r="J129" s="442"/>
      <c r="K129" s="442"/>
      <c r="L129" s="442"/>
      <c r="M129" s="442"/>
      <c r="N129" s="442"/>
      <c r="O129" s="442"/>
      <c r="P129" s="443"/>
    </row>
    <row r="130" spans="1:16" s="4" customFormat="1" ht="13.5" thickBot="1">
      <c r="A130" s="266"/>
      <c r="B130" s="267" t="s">
        <v>0</v>
      </c>
      <c r="C130" s="164"/>
      <c r="D130" s="58" t="s">
        <v>121</v>
      </c>
      <c r="E130" s="59" t="s">
        <v>121</v>
      </c>
      <c r="F130" s="60" t="s">
        <v>121</v>
      </c>
      <c r="G130" s="58" t="s">
        <v>121</v>
      </c>
      <c r="H130" s="59" t="s">
        <v>121</v>
      </c>
      <c r="I130" s="60" t="s">
        <v>121</v>
      </c>
      <c r="J130" s="268" t="s">
        <v>121</v>
      </c>
      <c r="K130" s="59" t="s">
        <v>121</v>
      </c>
      <c r="L130" s="269" t="s">
        <v>121</v>
      </c>
      <c r="M130" s="268" t="s">
        <v>121</v>
      </c>
      <c r="N130" s="59" t="s">
        <v>121</v>
      </c>
      <c r="O130" s="269" t="s">
        <v>121</v>
      </c>
      <c r="P130" s="64"/>
    </row>
    <row r="131" spans="1:16" s="5" customFormat="1" ht="12.75" customHeight="1">
      <c r="A131" s="31" t="s">
        <v>229</v>
      </c>
      <c r="B131" s="32" t="s">
        <v>119</v>
      </c>
      <c r="C131" s="434" t="s">
        <v>177</v>
      </c>
      <c r="D131" s="67"/>
      <c r="E131" s="68"/>
      <c r="F131" s="216"/>
      <c r="G131" s="67"/>
      <c r="H131" s="68"/>
      <c r="I131" s="216"/>
      <c r="J131" s="187"/>
      <c r="K131" s="68"/>
      <c r="L131" s="270"/>
      <c r="M131" s="187"/>
      <c r="N131" s="68"/>
      <c r="O131" s="270"/>
      <c r="P131" s="61"/>
    </row>
    <row r="132" spans="1:16" s="1" customFormat="1" ht="27.75" customHeight="1">
      <c r="A132" s="129" t="s">
        <v>230</v>
      </c>
      <c r="B132" s="271" t="s">
        <v>95</v>
      </c>
      <c r="C132" s="435"/>
      <c r="D132" s="217"/>
      <c r="E132" s="218"/>
      <c r="F132" s="215"/>
      <c r="G132" s="217"/>
      <c r="H132" s="218"/>
      <c r="I132" s="215"/>
      <c r="J132" s="112"/>
      <c r="K132" s="218"/>
      <c r="L132" s="272"/>
      <c r="M132" s="112"/>
      <c r="N132" s="218"/>
      <c r="O132" s="272"/>
      <c r="P132" s="444" t="s">
        <v>180</v>
      </c>
    </row>
    <row r="133" spans="1:16" s="1" customFormat="1" ht="41.25" customHeight="1">
      <c r="A133" s="13" t="s">
        <v>291</v>
      </c>
      <c r="B133" s="34" t="s">
        <v>48</v>
      </c>
      <c r="C133" s="436"/>
      <c r="D133" s="273"/>
      <c r="E133" s="274"/>
      <c r="F133" s="275"/>
      <c r="G133" s="273"/>
      <c r="H133" s="274"/>
      <c r="I133" s="275"/>
      <c r="J133" s="276"/>
      <c r="K133" s="274"/>
      <c r="L133" s="277"/>
      <c r="M133" s="276"/>
      <c r="N133" s="274"/>
      <c r="O133" s="277"/>
      <c r="P133" s="445"/>
    </row>
    <row r="134" spans="1:16" s="1" customFormat="1" ht="17.25" customHeight="1">
      <c r="A134" s="31" t="s">
        <v>231</v>
      </c>
      <c r="B134" s="32" t="s">
        <v>96</v>
      </c>
      <c r="C134" s="437" t="s">
        <v>177</v>
      </c>
      <c r="D134" s="23"/>
      <c r="E134" s="24"/>
      <c r="F134" s="26"/>
      <c r="G134" s="23"/>
      <c r="H134" s="24"/>
      <c r="I134" s="26"/>
      <c r="J134" s="84"/>
      <c r="K134" s="24"/>
      <c r="L134" s="278"/>
      <c r="M134" s="84"/>
      <c r="N134" s="24"/>
      <c r="O134" s="278"/>
      <c r="P134" s="444" t="s">
        <v>183</v>
      </c>
    </row>
    <row r="135" spans="1:16" s="1" customFormat="1" ht="18" customHeight="1">
      <c r="A135" s="13" t="s">
        <v>292</v>
      </c>
      <c r="B135" s="34" t="s">
        <v>49</v>
      </c>
      <c r="C135" s="435"/>
      <c r="D135" s="35"/>
      <c r="E135" s="36"/>
      <c r="F135" s="37"/>
      <c r="G135" s="14"/>
      <c r="H135" s="11"/>
      <c r="I135" s="104"/>
      <c r="J135" s="117"/>
      <c r="K135" s="11"/>
      <c r="L135" s="87"/>
      <c r="M135" s="117"/>
      <c r="N135" s="11"/>
      <c r="O135" s="87"/>
      <c r="P135" s="446"/>
    </row>
    <row r="136" spans="1:16" s="1" customFormat="1" ht="26.25" customHeight="1">
      <c r="A136" s="13" t="s">
        <v>293</v>
      </c>
      <c r="B136" s="34" t="s">
        <v>50</v>
      </c>
      <c r="C136" s="435"/>
      <c r="D136" s="35"/>
      <c r="E136" s="36"/>
      <c r="F136" s="37"/>
      <c r="G136" s="35"/>
      <c r="H136" s="36"/>
      <c r="I136" s="37"/>
      <c r="J136" s="116"/>
      <c r="K136" s="36"/>
      <c r="L136" s="279"/>
      <c r="M136" s="116"/>
      <c r="N136" s="36"/>
      <c r="O136" s="279"/>
      <c r="P136" s="446"/>
    </row>
    <row r="137" spans="1:16" s="1" customFormat="1" ht="52.5" customHeight="1">
      <c r="A137" s="13" t="s">
        <v>294</v>
      </c>
      <c r="B137" s="34" t="s">
        <v>331</v>
      </c>
      <c r="C137" s="436"/>
      <c r="D137" s="35"/>
      <c r="E137" s="36"/>
      <c r="F137" s="37"/>
      <c r="G137" s="35"/>
      <c r="H137" s="36"/>
      <c r="I137" s="37"/>
      <c r="J137" s="116"/>
      <c r="K137" s="36"/>
      <c r="L137" s="279"/>
      <c r="M137" s="116"/>
      <c r="N137" s="36"/>
      <c r="O137" s="279"/>
      <c r="P137" s="445"/>
    </row>
    <row r="138" spans="1:16" s="1" customFormat="1" ht="18" customHeight="1">
      <c r="A138" s="31" t="s">
        <v>232</v>
      </c>
      <c r="B138" s="32" t="s">
        <v>97</v>
      </c>
      <c r="C138" s="437" t="s">
        <v>163</v>
      </c>
      <c r="D138" s="23"/>
      <c r="E138" s="24"/>
      <c r="F138" s="26"/>
      <c r="G138" s="23"/>
      <c r="H138" s="24"/>
      <c r="I138" s="26"/>
      <c r="J138" s="85"/>
      <c r="K138" s="44"/>
      <c r="L138" s="280"/>
      <c r="M138" s="85"/>
      <c r="N138" s="44"/>
      <c r="O138" s="280"/>
      <c r="P138" s="439" t="s">
        <v>326</v>
      </c>
    </row>
    <row r="139" spans="1:16" s="1" customFormat="1" ht="56.25" customHeight="1">
      <c r="A139" s="281" t="s">
        <v>269</v>
      </c>
      <c r="B139" s="282" t="s">
        <v>114</v>
      </c>
      <c r="C139" s="435"/>
      <c r="D139" s="283"/>
      <c r="E139" s="284"/>
      <c r="F139" s="285"/>
      <c r="G139" s="283"/>
      <c r="H139" s="284"/>
      <c r="I139" s="285"/>
      <c r="J139" s="117"/>
      <c r="K139" s="11"/>
      <c r="L139" s="87"/>
      <c r="M139" s="117"/>
      <c r="N139" s="11"/>
      <c r="O139" s="87"/>
      <c r="P139" s="447"/>
    </row>
    <row r="140" spans="1:16" s="1" customFormat="1" ht="40.5" customHeight="1">
      <c r="A140" s="286" t="s">
        <v>270</v>
      </c>
      <c r="B140" s="282" t="s">
        <v>115</v>
      </c>
      <c r="C140" s="435"/>
      <c r="D140" s="283"/>
      <c r="E140" s="284"/>
      <c r="F140" s="285"/>
      <c r="G140" s="283"/>
      <c r="H140" s="284"/>
      <c r="I140" s="285"/>
      <c r="J140" s="117"/>
      <c r="K140" s="11"/>
      <c r="L140" s="87"/>
      <c r="M140" s="117"/>
      <c r="N140" s="11"/>
      <c r="O140" s="87"/>
      <c r="P140" s="447"/>
    </row>
    <row r="141" spans="1:16" s="1" customFormat="1" ht="54.75" customHeight="1">
      <c r="A141" s="286" t="s">
        <v>271</v>
      </c>
      <c r="B141" s="194" t="s">
        <v>116</v>
      </c>
      <c r="C141" s="435"/>
      <c r="D141" s="283"/>
      <c r="E141" s="36"/>
      <c r="F141" s="119"/>
      <c r="G141" s="283"/>
      <c r="H141" s="284"/>
      <c r="I141" s="285"/>
      <c r="J141" s="117"/>
      <c r="K141" s="11"/>
      <c r="L141" s="87"/>
      <c r="M141" s="117"/>
      <c r="N141" s="11"/>
      <c r="O141" s="87"/>
      <c r="P141" s="447"/>
    </row>
    <row r="142" spans="1:16" s="1" customFormat="1" ht="19.5" customHeight="1">
      <c r="A142" s="286" t="s">
        <v>272</v>
      </c>
      <c r="B142" s="194" t="s">
        <v>117</v>
      </c>
      <c r="C142" s="436"/>
      <c r="D142" s="35"/>
      <c r="E142" s="36"/>
      <c r="F142" s="106"/>
      <c r="G142" s="283"/>
      <c r="H142" s="284"/>
      <c r="I142" s="285"/>
      <c r="J142" s="117"/>
      <c r="K142" s="11"/>
      <c r="L142" s="87"/>
      <c r="M142" s="117"/>
      <c r="N142" s="11"/>
      <c r="O142" s="87"/>
      <c r="P142" s="440"/>
    </row>
    <row r="143" spans="1:16" s="1" customFormat="1" ht="20.25" customHeight="1">
      <c r="A143" s="31" t="s">
        <v>233</v>
      </c>
      <c r="B143" s="287" t="s">
        <v>98</v>
      </c>
      <c r="C143" s="437" t="s">
        <v>178</v>
      </c>
      <c r="D143" s="288"/>
      <c r="E143" s="169"/>
      <c r="F143" s="173"/>
      <c r="G143" s="27"/>
      <c r="H143" s="169"/>
      <c r="I143" s="29"/>
      <c r="J143" s="27"/>
      <c r="K143" s="169"/>
      <c r="L143" s="29"/>
      <c r="M143" s="27"/>
      <c r="N143" s="169"/>
      <c r="O143" s="29"/>
      <c r="P143" s="322"/>
    </row>
    <row r="144" spans="1:16" s="1" customFormat="1" ht="160.5" customHeight="1">
      <c r="A144" s="13" t="s">
        <v>283</v>
      </c>
      <c r="B144" s="194" t="s">
        <v>297</v>
      </c>
      <c r="C144" s="436"/>
      <c r="D144" s="288"/>
      <c r="E144" s="169"/>
      <c r="F144" s="173"/>
      <c r="G144" s="27"/>
      <c r="H144" s="169"/>
      <c r="I144" s="29"/>
      <c r="J144" s="27"/>
      <c r="K144" s="169"/>
      <c r="L144" s="29"/>
      <c r="M144" s="27"/>
      <c r="N144" s="169"/>
      <c r="O144" s="29"/>
      <c r="P144" s="289" t="s">
        <v>298</v>
      </c>
    </row>
    <row r="145" spans="1:16" s="1" customFormat="1" ht="119.25" customHeight="1" thickBot="1">
      <c r="A145" s="323" t="s">
        <v>295</v>
      </c>
      <c r="B145" s="324" t="s">
        <v>296</v>
      </c>
      <c r="C145" s="321" t="s">
        <v>178</v>
      </c>
      <c r="D145" s="325"/>
      <c r="E145" s="326"/>
      <c r="F145" s="327"/>
      <c r="G145" s="151"/>
      <c r="H145" s="326"/>
      <c r="I145" s="318"/>
      <c r="J145" s="151"/>
      <c r="K145" s="326"/>
      <c r="L145" s="318"/>
      <c r="M145" s="151"/>
      <c r="N145" s="326"/>
      <c r="O145" s="318"/>
      <c r="P145" s="92" t="s">
        <v>299</v>
      </c>
    </row>
    <row r="146" spans="1:16" s="1" customFormat="1" ht="16.5" customHeight="1" thickBot="1">
      <c r="A146" s="441" t="s">
        <v>17</v>
      </c>
      <c r="B146" s="442"/>
      <c r="C146" s="442"/>
      <c r="D146" s="442"/>
      <c r="E146" s="442"/>
      <c r="F146" s="442"/>
      <c r="G146" s="442"/>
      <c r="H146" s="442"/>
      <c r="I146" s="442"/>
      <c r="J146" s="442"/>
      <c r="K146" s="442"/>
      <c r="L146" s="442"/>
      <c r="M146" s="442"/>
      <c r="N146" s="442"/>
      <c r="O146" s="442"/>
      <c r="P146" s="443"/>
    </row>
    <row r="147" spans="1:16" s="4" customFormat="1" ht="13.5" thickBot="1">
      <c r="A147" s="185"/>
      <c r="B147" s="124" t="s">
        <v>0</v>
      </c>
      <c r="C147" s="125"/>
      <c r="D147" s="58" t="s">
        <v>121</v>
      </c>
      <c r="E147" s="58" t="s">
        <v>121</v>
      </c>
      <c r="F147" s="58" t="s">
        <v>121</v>
      </c>
      <c r="G147" s="58" t="s">
        <v>121</v>
      </c>
      <c r="H147" s="58" t="s">
        <v>121</v>
      </c>
      <c r="I147" s="58" t="s">
        <v>121</v>
      </c>
      <c r="J147" s="58" t="s">
        <v>121</v>
      </c>
      <c r="K147" s="58" t="s">
        <v>121</v>
      </c>
      <c r="L147" s="58" t="s">
        <v>121</v>
      </c>
      <c r="M147" s="58" t="s">
        <v>121</v>
      </c>
      <c r="N147" s="58" t="s">
        <v>121</v>
      </c>
      <c r="O147" s="58" t="s">
        <v>121</v>
      </c>
      <c r="P147" s="64"/>
    </row>
    <row r="148" spans="1:16" s="1" customFormat="1" ht="15.75" customHeight="1">
      <c r="A148" s="129" t="s">
        <v>234</v>
      </c>
      <c r="B148" s="130" t="s">
        <v>99</v>
      </c>
      <c r="C148" s="434" t="s">
        <v>170</v>
      </c>
      <c r="D148" s="112" t="s">
        <v>121</v>
      </c>
      <c r="E148" s="102" t="s">
        <v>121</v>
      </c>
      <c r="F148" s="113" t="s">
        <v>121</v>
      </c>
      <c r="G148" s="112" t="s">
        <v>121</v>
      </c>
      <c r="H148" s="102" t="s">
        <v>121</v>
      </c>
      <c r="I148" s="113" t="s">
        <v>121</v>
      </c>
      <c r="J148" s="112" t="s">
        <v>121</v>
      </c>
      <c r="K148" s="102" t="s">
        <v>121</v>
      </c>
      <c r="L148" s="113" t="s">
        <v>121</v>
      </c>
      <c r="M148" s="112" t="s">
        <v>121</v>
      </c>
      <c r="N148" s="102" t="s">
        <v>121</v>
      </c>
      <c r="O148" s="113" t="s">
        <v>121</v>
      </c>
      <c r="P148" s="61"/>
    </row>
    <row r="149" spans="1:16" s="1" customFormat="1" ht="27.75" customHeight="1">
      <c r="A149" s="13" t="s">
        <v>284</v>
      </c>
      <c r="B149" s="290" t="s">
        <v>61</v>
      </c>
      <c r="C149" s="435"/>
      <c r="D149" s="112"/>
      <c r="E149" s="218"/>
      <c r="F149" s="113"/>
      <c r="G149" s="112"/>
      <c r="H149" s="218"/>
      <c r="I149" s="113"/>
      <c r="J149" s="112"/>
      <c r="K149" s="218"/>
      <c r="L149" s="113"/>
      <c r="M149" s="112"/>
      <c r="N149" s="218"/>
      <c r="O149" s="113"/>
      <c r="P149" s="62"/>
    </row>
    <row r="150" spans="1:16" s="1" customFormat="1" ht="27.75" customHeight="1">
      <c r="A150" s="13" t="s">
        <v>285</v>
      </c>
      <c r="B150" s="291" t="s">
        <v>62</v>
      </c>
      <c r="C150" s="436"/>
      <c r="D150" s="112"/>
      <c r="E150" s="218"/>
      <c r="F150" s="113"/>
      <c r="G150" s="112"/>
      <c r="H150" s="218"/>
      <c r="I150" s="113"/>
      <c r="J150" s="112"/>
      <c r="K150" s="218"/>
      <c r="L150" s="113"/>
      <c r="M150" s="112"/>
      <c r="N150" s="218"/>
      <c r="O150" s="113"/>
      <c r="P150" s="62"/>
    </row>
    <row r="151" spans="1:16" s="1" customFormat="1" ht="17.25" customHeight="1">
      <c r="A151" s="31" t="s">
        <v>235</v>
      </c>
      <c r="B151" s="32" t="s">
        <v>100</v>
      </c>
      <c r="C151" s="437" t="s">
        <v>179</v>
      </c>
      <c r="D151" s="85" t="s">
        <v>121</v>
      </c>
      <c r="E151" s="44" t="s">
        <v>121</v>
      </c>
      <c r="F151" s="123" t="s">
        <v>121</v>
      </c>
      <c r="G151" s="85" t="s">
        <v>121</v>
      </c>
      <c r="H151" s="44" t="s">
        <v>121</v>
      </c>
      <c r="I151" s="123" t="s">
        <v>121</v>
      </c>
      <c r="J151" s="85" t="s">
        <v>121</v>
      </c>
      <c r="K151" s="44" t="s">
        <v>121</v>
      </c>
      <c r="L151" s="123" t="s">
        <v>121</v>
      </c>
      <c r="M151" s="85" t="s">
        <v>121</v>
      </c>
      <c r="N151" s="44" t="s">
        <v>121</v>
      </c>
      <c r="O151" s="123" t="s">
        <v>121</v>
      </c>
      <c r="P151" s="62"/>
    </row>
    <row r="152" spans="1:16" s="1" customFormat="1" ht="32.25" customHeight="1">
      <c r="A152" s="13" t="s">
        <v>286</v>
      </c>
      <c r="B152" s="292" t="s">
        <v>129</v>
      </c>
      <c r="C152" s="435"/>
      <c r="D152" s="85"/>
      <c r="E152" s="44"/>
      <c r="F152" s="89"/>
      <c r="G152" s="85"/>
      <c r="H152" s="44"/>
      <c r="I152" s="89"/>
      <c r="J152" s="85"/>
      <c r="K152" s="44"/>
      <c r="L152" s="89"/>
      <c r="M152" s="85"/>
      <c r="N152" s="44"/>
      <c r="O152" s="89"/>
      <c r="P152" s="62"/>
    </row>
    <row r="153" spans="1:16" s="1" customFormat="1" ht="31.5" customHeight="1">
      <c r="A153" s="13" t="s">
        <v>287</v>
      </c>
      <c r="B153" s="292" t="s">
        <v>130</v>
      </c>
      <c r="C153" s="435"/>
      <c r="D153" s="85"/>
      <c r="E153" s="44"/>
      <c r="F153" s="89"/>
      <c r="G153" s="85"/>
      <c r="H153" s="44"/>
      <c r="I153" s="89"/>
      <c r="J153" s="85"/>
      <c r="K153" s="44"/>
      <c r="L153" s="89"/>
      <c r="M153" s="85"/>
      <c r="N153" s="44"/>
      <c r="O153" s="89"/>
      <c r="P153" s="62"/>
    </row>
    <row r="154" spans="1:16" s="1" customFormat="1" ht="44.25" customHeight="1">
      <c r="A154" s="13" t="s">
        <v>288</v>
      </c>
      <c r="B154" s="292" t="s">
        <v>128</v>
      </c>
      <c r="C154" s="435"/>
      <c r="D154" s="85"/>
      <c r="E154" s="44"/>
      <c r="F154" s="89"/>
      <c r="G154" s="85"/>
      <c r="H154" s="44"/>
      <c r="I154" s="89"/>
      <c r="J154" s="85"/>
      <c r="K154" s="44"/>
      <c r="L154" s="89"/>
      <c r="M154" s="85"/>
      <c r="N154" s="44"/>
      <c r="O154" s="89"/>
      <c r="P154" s="62"/>
    </row>
    <row r="155" spans="1:16" s="1" customFormat="1" ht="34.5" customHeight="1">
      <c r="A155" s="13" t="s">
        <v>289</v>
      </c>
      <c r="B155" s="292" t="s">
        <v>131</v>
      </c>
      <c r="C155" s="436"/>
      <c r="D155" s="85"/>
      <c r="E155" s="44"/>
      <c r="F155" s="89"/>
      <c r="G155" s="85"/>
      <c r="H155" s="44"/>
      <c r="I155" s="89"/>
      <c r="J155" s="85"/>
      <c r="K155" s="44"/>
      <c r="L155" s="89"/>
      <c r="M155" s="85"/>
      <c r="N155" s="44"/>
      <c r="O155" s="89"/>
      <c r="P155" s="62"/>
    </row>
    <row r="156" spans="1:16" s="1" customFormat="1" ht="18.75" customHeight="1">
      <c r="A156" s="129" t="s">
        <v>236</v>
      </c>
      <c r="B156" s="32" t="s">
        <v>132</v>
      </c>
      <c r="C156" s="437" t="s">
        <v>170</v>
      </c>
      <c r="D156" s="84"/>
      <c r="E156" s="24"/>
      <c r="F156" s="86"/>
      <c r="G156" s="84"/>
      <c r="H156" s="24"/>
      <c r="I156" s="86"/>
      <c r="J156" s="84"/>
      <c r="K156" s="24"/>
      <c r="L156" s="86"/>
      <c r="M156" s="84"/>
      <c r="N156" s="24"/>
      <c r="O156" s="86"/>
      <c r="P156" s="439" t="s">
        <v>157</v>
      </c>
    </row>
    <row r="157" spans="1:16" s="1" customFormat="1" ht="69" customHeight="1">
      <c r="A157" s="13" t="s">
        <v>290</v>
      </c>
      <c r="B157" s="34" t="s">
        <v>53</v>
      </c>
      <c r="C157" s="435"/>
      <c r="D157" s="84"/>
      <c r="E157" s="24"/>
      <c r="F157" s="86"/>
      <c r="G157" s="84"/>
      <c r="H157" s="24"/>
      <c r="I157" s="86"/>
      <c r="J157" s="84"/>
      <c r="K157" s="24"/>
      <c r="L157" s="86"/>
      <c r="M157" s="84"/>
      <c r="N157" s="24"/>
      <c r="O157" s="86"/>
      <c r="P157" s="440"/>
    </row>
    <row r="158" spans="1:16" s="1" customFormat="1" ht="36.75" customHeight="1" thickBot="1">
      <c r="A158" s="328" t="s">
        <v>237</v>
      </c>
      <c r="B158" s="329" t="s">
        <v>101</v>
      </c>
      <c r="C158" s="438"/>
      <c r="D158" s="330" t="s">
        <v>121</v>
      </c>
      <c r="E158" s="331" t="s">
        <v>121</v>
      </c>
      <c r="F158" s="332" t="s">
        <v>121</v>
      </c>
      <c r="G158" s="330" t="s">
        <v>121</v>
      </c>
      <c r="H158" s="331" t="s">
        <v>121</v>
      </c>
      <c r="I158" s="332" t="s">
        <v>121</v>
      </c>
      <c r="J158" s="330" t="s">
        <v>121</v>
      </c>
      <c r="K158" s="331" t="s">
        <v>121</v>
      </c>
      <c r="L158" s="332" t="s">
        <v>121</v>
      </c>
      <c r="M158" s="330" t="s">
        <v>121</v>
      </c>
      <c r="N158" s="331" t="s">
        <v>121</v>
      </c>
      <c r="O158" s="332" t="s">
        <v>121</v>
      </c>
      <c r="P158" s="63"/>
    </row>
  </sheetData>
  <sheetProtection/>
  <mergeCells count="71">
    <mergeCell ref="A1:P1"/>
    <mergeCell ref="A2:P2"/>
    <mergeCell ref="A3:P3"/>
    <mergeCell ref="A4:P4"/>
    <mergeCell ref="A6:A8"/>
    <mergeCell ref="B6:B8"/>
    <mergeCell ref="C6:C8"/>
    <mergeCell ref="D6:I6"/>
    <mergeCell ref="J6:L6"/>
    <mergeCell ref="M6:O6"/>
    <mergeCell ref="P6:P8"/>
    <mergeCell ref="D7:F7"/>
    <mergeCell ref="G7:I7"/>
    <mergeCell ref="J7:L7"/>
    <mergeCell ref="M7:O7"/>
    <mergeCell ref="A10:P10"/>
    <mergeCell ref="C12:C15"/>
    <mergeCell ref="P12:P15"/>
    <mergeCell ref="C16:C17"/>
    <mergeCell ref="P16:P17"/>
    <mergeCell ref="C18:C22"/>
    <mergeCell ref="C24:C25"/>
    <mergeCell ref="A26:P26"/>
    <mergeCell ref="C28:C40"/>
    <mergeCell ref="P28:P29"/>
    <mergeCell ref="P32:P35"/>
    <mergeCell ref="P36:P37"/>
    <mergeCell ref="P38:P39"/>
    <mergeCell ref="A41:P41"/>
    <mergeCell ref="C43:C55"/>
    <mergeCell ref="P43:P44"/>
    <mergeCell ref="P46:P47"/>
    <mergeCell ref="P48:P51"/>
    <mergeCell ref="P52:P53"/>
    <mergeCell ref="C56:C58"/>
    <mergeCell ref="P57:P58"/>
    <mergeCell ref="C59:C67"/>
    <mergeCell ref="P59:P67"/>
    <mergeCell ref="A68:P68"/>
    <mergeCell ref="C71:C74"/>
    <mergeCell ref="A75:P75"/>
    <mergeCell ref="C77:C78"/>
    <mergeCell ref="C80:C82"/>
    <mergeCell ref="C83:C84"/>
    <mergeCell ref="A85:P85"/>
    <mergeCell ref="C87:C94"/>
    <mergeCell ref="P93:P94"/>
    <mergeCell ref="A95:P95"/>
    <mergeCell ref="C97:C98"/>
    <mergeCell ref="P97:P99"/>
    <mergeCell ref="A100:P100"/>
    <mergeCell ref="C102:C108"/>
    <mergeCell ref="P102:P108"/>
    <mergeCell ref="A109:P109"/>
    <mergeCell ref="C111:C128"/>
    <mergeCell ref="P111:P115"/>
    <mergeCell ref="P116:P124"/>
    <mergeCell ref="P125:P128"/>
    <mergeCell ref="A129:P129"/>
    <mergeCell ref="C131:C133"/>
    <mergeCell ref="P132:P133"/>
    <mergeCell ref="C134:C137"/>
    <mergeCell ref="P134:P137"/>
    <mergeCell ref="C138:C142"/>
    <mergeCell ref="P138:P142"/>
    <mergeCell ref="C143:C144"/>
    <mergeCell ref="A146:P146"/>
    <mergeCell ref="C148:C150"/>
    <mergeCell ref="C151:C155"/>
    <mergeCell ref="C156:C158"/>
    <mergeCell ref="P156:P157"/>
  </mergeCells>
  <printOptions/>
  <pageMargins left="0.31496062992125984" right="0.31496062992125984" top="0.15748031496062992" bottom="0.15748031496062992" header="0" footer="0"/>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CT158"/>
  <sheetViews>
    <sheetView tabSelected="1" zoomScale="70" zoomScaleNormal="70" zoomScalePageLayoutView="0" workbookViewId="0" topLeftCell="A28">
      <selection activeCell="T38" sqref="T38"/>
    </sheetView>
  </sheetViews>
  <sheetFormatPr defaultColWidth="9.00390625" defaultRowHeight="12.75"/>
  <cols>
    <col min="1" max="1" width="6.75390625" style="0" customWidth="1"/>
    <col min="2" max="2" width="55.125" style="0" customWidth="1"/>
    <col min="3" max="3" width="15.00390625" style="0" customWidth="1"/>
    <col min="4" max="4" width="10.75390625" style="0" customWidth="1"/>
    <col min="5" max="5" width="10.25390625" style="0" customWidth="1"/>
    <col min="6" max="6" width="9.75390625" style="0" customWidth="1"/>
    <col min="7" max="7" width="8.25390625" style="0" customWidth="1"/>
    <col min="8" max="8" width="7.75390625" style="0" customWidth="1"/>
    <col min="9" max="9" width="6.75390625" style="0" customWidth="1"/>
    <col min="10" max="15" width="7.875" style="0" customWidth="1"/>
    <col min="16" max="16" width="50.75390625" style="0" customWidth="1"/>
    <col min="17" max="98" width="9.125" style="1" customWidth="1"/>
  </cols>
  <sheetData>
    <row r="1" spans="1:16" ht="12.75">
      <c r="A1" s="469" t="s">
        <v>20</v>
      </c>
      <c r="B1" s="469"/>
      <c r="C1" s="469"/>
      <c r="D1" s="469"/>
      <c r="E1" s="469"/>
      <c r="F1" s="469"/>
      <c r="G1" s="469"/>
      <c r="H1" s="469"/>
      <c r="I1" s="469"/>
      <c r="J1" s="469"/>
      <c r="K1" s="469"/>
      <c r="L1" s="469"/>
      <c r="M1" s="469"/>
      <c r="N1" s="469"/>
      <c r="O1" s="469"/>
      <c r="P1" s="469"/>
    </row>
    <row r="2" spans="1:16" ht="12.75">
      <c r="A2" s="470" t="s">
        <v>154</v>
      </c>
      <c r="B2" s="470"/>
      <c r="C2" s="470"/>
      <c r="D2" s="470"/>
      <c r="E2" s="470"/>
      <c r="F2" s="470"/>
      <c r="G2" s="470"/>
      <c r="H2" s="470"/>
      <c r="I2" s="470"/>
      <c r="J2" s="470"/>
      <c r="K2" s="470"/>
      <c r="L2" s="470"/>
      <c r="M2" s="470"/>
      <c r="N2" s="470"/>
      <c r="O2" s="470"/>
      <c r="P2" s="470"/>
    </row>
    <row r="3" spans="1:16" ht="12.75">
      <c r="A3" s="470" t="s">
        <v>369</v>
      </c>
      <c r="B3" s="470"/>
      <c r="C3" s="470"/>
      <c r="D3" s="470"/>
      <c r="E3" s="470"/>
      <c r="F3" s="470"/>
      <c r="G3" s="470"/>
      <c r="H3" s="470"/>
      <c r="I3" s="470"/>
      <c r="J3" s="470"/>
      <c r="K3" s="470"/>
      <c r="L3" s="470"/>
      <c r="M3" s="470"/>
      <c r="N3" s="470"/>
      <c r="O3" s="470"/>
      <c r="P3" s="470"/>
    </row>
    <row r="4" spans="1:16" ht="12.75">
      <c r="A4" s="470"/>
      <c r="B4" s="470"/>
      <c r="C4" s="470"/>
      <c r="D4" s="470"/>
      <c r="E4" s="470"/>
      <c r="F4" s="470"/>
      <c r="G4" s="470"/>
      <c r="H4" s="470"/>
      <c r="I4" s="470"/>
      <c r="J4" s="470"/>
      <c r="K4" s="470"/>
      <c r="L4" s="470"/>
      <c r="M4" s="470"/>
      <c r="N4" s="470"/>
      <c r="O4" s="470"/>
      <c r="P4" s="470"/>
    </row>
    <row r="5" spans="1:16" ht="13.5" thickBot="1">
      <c r="A5" s="1"/>
      <c r="B5" s="1"/>
      <c r="C5" s="1"/>
      <c r="D5" s="1"/>
      <c r="E5" s="1"/>
      <c r="F5" s="1"/>
      <c r="G5" s="1"/>
      <c r="H5" s="1"/>
      <c r="I5" s="1"/>
      <c r="J5" s="1"/>
      <c r="K5" s="1"/>
      <c r="L5" s="1"/>
      <c r="M5" s="1"/>
      <c r="N5" s="1"/>
      <c r="O5" s="1"/>
      <c r="P5" s="94" t="s">
        <v>84</v>
      </c>
    </row>
    <row r="6" spans="1:16" s="1" customFormat="1" ht="39" customHeight="1" thickBot="1">
      <c r="A6" s="471"/>
      <c r="B6" s="433" t="s">
        <v>118</v>
      </c>
      <c r="C6" s="433" t="s">
        <v>158</v>
      </c>
      <c r="D6" s="433" t="s">
        <v>148</v>
      </c>
      <c r="E6" s="433"/>
      <c r="F6" s="433"/>
      <c r="G6" s="433"/>
      <c r="H6" s="433"/>
      <c r="I6" s="433"/>
      <c r="J6" s="433" t="s">
        <v>238</v>
      </c>
      <c r="K6" s="433"/>
      <c r="L6" s="433"/>
      <c r="M6" s="433" t="s">
        <v>346</v>
      </c>
      <c r="N6" s="433"/>
      <c r="O6" s="433"/>
      <c r="P6" s="434" t="s">
        <v>152</v>
      </c>
    </row>
    <row r="7" spans="1:16" s="1" customFormat="1" ht="28.5" customHeight="1" thickBot="1">
      <c r="A7" s="471"/>
      <c r="B7" s="433"/>
      <c r="C7" s="433"/>
      <c r="D7" s="468" t="s">
        <v>125</v>
      </c>
      <c r="E7" s="468"/>
      <c r="F7" s="468"/>
      <c r="G7" s="468" t="s">
        <v>120</v>
      </c>
      <c r="H7" s="468"/>
      <c r="I7" s="468"/>
      <c r="J7" s="433" t="s">
        <v>368</v>
      </c>
      <c r="K7" s="433"/>
      <c r="L7" s="433"/>
      <c r="M7" s="433" t="s">
        <v>368</v>
      </c>
      <c r="N7" s="433"/>
      <c r="O7" s="433"/>
      <c r="P7" s="435"/>
    </row>
    <row r="8" spans="1:16" s="1" customFormat="1" ht="13.5" thickBot="1">
      <c r="A8" s="471"/>
      <c r="B8" s="433"/>
      <c r="C8" s="433"/>
      <c r="D8" s="344" t="s">
        <v>0</v>
      </c>
      <c r="E8" s="344" t="s">
        <v>18</v>
      </c>
      <c r="F8" s="344" t="s">
        <v>19</v>
      </c>
      <c r="G8" s="344" t="s">
        <v>0</v>
      </c>
      <c r="H8" s="344" t="s">
        <v>18</v>
      </c>
      <c r="I8" s="344" t="s">
        <v>19</v>
      </c>
      <c r="J8" s="344" t="s">
        <v>0</v>
      </c>
      <c r="K8" s="344" t="s">
        <v>18</v>
      </c>
      <c r="L8" s="344" t="s">
        <v>19</v>
      </c>
      <c r="M8" s="344" t="s">
        <v>0</v>
      </c>
      <c r="N8" s="344" t="s">
        <v>18</v>
      </c>
      <c r="O8" s="344" t="s">
        <v>19</v>
      </c>
      <c r="P8" s="438"/>
    </row>
    <row r="9" spans="1:16" s="1" customFormat="1" ht="12.75" customHeight="1" thickBot="1">
      <c r="A9" s="344"/>
      <c r="B9" s="345" t="s">
        <v>126</v>
      </c>
      <c r="C9" s="345"/>
      <c r="D9" s="384">
        <f>D11+D27+D69+D76+D86</f>
        <v>1157.3860669</v>
      </c>
      <c r="E9" s="384">
        <f aca="true" t="shared" si="0" ref="E9:O9">E11+E27+E69+E76+E86</f>
        <v>986.5846662199999</v>
      </c>
      <c r="F9" s="384">
        <f t="shared" si="0"/>
        <v>105.55247843</v>
      </c>
      <c r="G9" s="384">
        <f t="shared" si="0"/>
        <v>87.63914492</v>
      </c>
      <c r="H9" s="384">
        <f t="shared" si="0"/>
        <v>27.031932219999998</v>
      </c>
      <c r="I9" s="384">
        <f t="shared" si="0"/>
        <v>49.868290449999996</v>
      </c>
      <c r="J9" s="384">
        <f>J11+J27+J69+J76+J86</f>
        <v>80.39743147</v>
      </c>
      <c r="K9" s="384">
        <f>K11+K27+K69+K76+K86</f>
        <v>23.57993222</v>
      </c>
      <c r="L9" s="384">
        <f>L11+L27+L69+L76+L86</f>
        <v>50.168577</v>
      </c>
      <c r="M9" s="384">
        <f t="shared" si="0"/>
        <v>80.39743147</v>
      </c>
      <c r="N9" s="384">
        <f t="shared" si="0"/>
        <v>23.57993222</v>
      </c>
      <c r="O9" s="384">
        <f t="shared" si="0"/>
        <v>50.168577</v>
      </c>
      <c r="P9" s="64"/>
    </row>
    <row r="10" spans="1:16" s="1" customFormat="1" ht="16.5" customHeight="1" thickBot="1">
      <c r="A10" s="463" t="s">
        <v>1</v>
      </c>
      <c r="B10" s="464"/>
      <c r="C10" s="464"/>
      <c r="D10" s="464"/>
      <c r="E10" s="464"/>
      <c r="F10" s="464"/>
      <c r="G10" s="464"/>
      <c r="H10" s="464"/>
      <c r="I10" s="464"/>
      <c r="J10" s="464"/>
      <c r="K10" s="464"/>
      <c r="L10" s="464"/>
      <c r="M10" s="464"/>
      <c r="N10" s="464"/>
      <c r="O10" s="464"/>
      <c r="P10" s="465"/>
    </row>
    <row r="11" spans="1:16" s="4" customFormat="1" ht="13.5" thickBot="1">
      <c r="A11" s="96"/>
      <c r="B11" s="97" t="s">
        <v>0</v>
      </c>
      <c r="C11" s="98"/>
      <c r="D11" s="380">
        <f>D12+D18+D24</f>
        <v>64.42110000000001</v>
      </c>
      <c r="E11" s="380">
        <f aca="true" t="shared" si="1" ref="E11:O11">E12+E18+E24</f>
        <v>58.30050000000001</v>
      </c>
      <c r="F11" s="380">
        <f t="shared" si="1"/>
        <v>6.1206000000000005</v>
      </c>
      <c r="G11" s="380">
        <f t="shared" si="1"/>
        <v>31.0107</v>
      </c>
      <c r="H11" s="380">
        <f t="shared" si="1"/>
        <v>23.818999999999996</v>
      </c>
      <c r="I11" s="380">
        <f t="shared" si="1"/>
        <v>7.1917</v>
      </c>
      <c r="J11" s="380">
        <f>J12+J18+J24</f>
        <v>27.860999999999997</v>
      </c>
      <c r="K11" s="380">
        <f>K12+K18+K24</f>
        <v>20.366</v>
      </c>
      <c r="L11" s="380">
        <f>L12+L18+L24</f>
        <v>7.495</v>
      </c>
      <c r="M11" s="380">
        <f t="shared" si="1"/>
        <v>27.860999999999997</v>
      </c>
      <c r="N11" s="380">
        <f>N12+N18+N24</f>
        <v>20.366</v>
      </c>
      <c r="O11" s="380">
        <f t="shared" si="1"/>
        <v>7.495</v>
      </c>
      <c r="P11" s="64"/>
    </row>
    <row r="12" spans="1:16" s="1" customFormat="1" ht="15.75" customHeight="1">
      <c r="A12" s="99" t="s">
        <v>2</v>
      </c>
      <c r="B12" s="100" t="s">
        <v>153</v>
      </c>
      <c r="C12" s="434" t="s">
        <v>159</v>
      </c>
      <c r="D12" s="381">
        <f>SUM(D13:D15)</f>
        <v>56.4091</v>
      </c>
      <c r="E12" s="382">
        <f aca="true" t="shared" si="2" ref="E12:O12">SUM(E13:E15)</f>
        <v>51.450500000000005</v>
      </c>
      <c r="F12" s="383">
        <f t="shared" si="2"/>
        <v>4.958600000000001</v>
      </c>
      <c r="G12" s="381">
        <f t="shared" si="2"/>
        <v>26.349700000000002</v>
      </c>
      <c r="H12" s="382">
        <f t="shared" si="2"/>
        <v>20.153</v>
      </c>
      <c r="I12" s="383">
        <f t="shared" si="2"/>
        <v>6.1967</v>
      </c>
      <c r="J12" s="381">
        <f>SUM(J13:J15)</f>
        <v>23.2</v>
      </c>
      <c r="K12" s="382">
        <f>SUM(K13:K15)</f>
        <v>16.700000000000003</v>
      </c>
      <c r="L12" s="383">
        <f>SUM(L13:L15)</f>
        <v>6.5</v>
      </c>
      <c r="M12" s="381">
        <f t="shared" si="2"/>
        <v>23.2</v>
      </c>
      <c r="N12" s="382">
        <f t="shared" si="2"/>
        <v>16.700000000000003</v>
      </c>
      <c r="O12" s="383">
        <f t="shared" si="2"/>
        <v>6.5</v>
      </c>
      <c r="P12" s="460" t="s">
        <v>332</v>
      </c>
    </row>
    <row r="13" spans="1:16" s="1" customFormat="1" ht="25.5">
      <c r="A13" s="13" t="s">
        <v>23</v>
      </c>
      <c r="B13" s="34" t="s">
        <v>43</v>
      </c>
      <c r="C13" s="435"/>
      <c r="D13" s="283">
        <f>E13+F13</f>
        <v>38.5705</v>
      </c>
      <c r="E13" s="284">
        <f>11.673+13.195+13.7025</f>
        <v>38.5705</v>
      </c>
      <c r="F13" s="285">
        <v>0</v>
      </c>
      <c r="G13" s="283">
        <f>H13+I13</f>
        <v>11.673</v>
      </c>
      <c r="H13" s="284">
        <v>11.673</v>
      </c>
      <c r="I13" s="358">
        <v>0</v>
      </c>
      <c r="J13" s="283">
        <f>K13+L13</f>
        <v>6.9</v>
      </c>
      <c r="K13" s="284">
        <v>6.9</v>
      </c>
      <c r="L13" s="358">
        <v>0</v>
      </c>
      <c r="M13" s="283">
        <f>N13+O13</f>
        <v>6.9</v>
      </c>
      <c r="N13" s="284">
        <v>6.9</v>
      </c>
      <c r="O13" s="358">
        <v>0</v>
      </c>
      <c r="P13" s="447"/>
    </row>
    <row r="14" spans="1:16" s="1" customFormat="1" ht="38.25">
      <c r="A14" s="13" t="s">
        <v>24</v>
      </c>
      <c r="B14" s="34" t="s">
        <v>44</v>
      </c>
      <c r="C14" s="435"/>
      <c r="D14" s="283">
        <f>E14+F14</f>
        <v>15.96</v>
      </c>
      <c r="E14" s="284">
        <v>12.88</v>
      </c>
      <c r="F14" s="285">
        <f>1.12+1+0.96</f>
        <v>3.08</v>
      </c>
      <c r="G14" s="283">
        <f>H14+I14</f>
        <v>14</v>
      </c>
      <c r="H14" s="284">
        <v>8.48</v>
      </c>
      <c r="I14" s="358">
        <v>5.52</v>
      </c>
      <c r="J14" s="283">
        <f>K14+L14</f>
        <v>16</v>
      </c>
      <c r="K14" s="284">
        <v>9.8</v>
      </c>
      <c r="L14" s="358">
        <v>6.2</v>
      </c>
      <c r="M14" s="283">
        <f>N14+O14</f>
        <v>16</v>
      </c>
      <c r="N14" s="284">
        <v>9.8</v>
      </c>
      <c r="O14" s="358">
        <v>6.2</v>
      </c>
      <c r="P14" s="447"/>
    </row>
    <row r="15" spans="1:16" s="1" customFormat="1" ht="25.5">
      <c r="A15" s="13" t="s">
        <v>26</v>
      </c>
      <c r="B15" s="34" t="s">
        <v>45</v>
      </c>
      <c r="C15" s="436"/>
      <c r="D15" s="283">
        <f>E15+F15</f>
        <v>1.8786</v>
      </c>
      <c r="E15" s="284">
        <v>0</v>
      </c>
      <c r="F15" s="285">
        <f>0.6767+0.606+0.5959</f>
        <v>1.8786</v>
      </c>
      <c r="G15" s="283">
        <f>H15+I15</f>
        <v>0.6767</v>
      </c>
      <c r="H15" s="284">
        <v>0</v>
      </c>
      <c r="I15" s="358">
        <v>0.6767</v>
      </c>
      <c r="J15" s="283">
        <f>K15+L15</f>
        <v>0.3</v>
      </c>
      <c r="K15" s="284">
        <v>0</v>
      </c>
      <c r="L15" s="358">
        <v>0.3</v>
      </c>
      <c r="M15" s="283">
        <f>N15+O15</f>
        <v>0.3</v>
      </c>
      <c r="N15" s="284">
        <v>0</v>
      </c>
      <c r="O15" s="358">
        <v>0.3</v>
      </c>
      <c r="P15" s="440"/>
    </row>
    <row r="16" spans="1:16" s="1" customFormat="1" ht="33.75" customHeight="1">
      <c r="A16" s="31" t="s">
        <v>3</v>
      </c>
      <c r="B16" s="32" t="s">
        <v>102</v>
      </c>
      <c r="C16" s="437" t="s">
        <v>160</v>
      </c>
      <c r="D16" s="107"/>
      <c r="E16" s="308"/>
      <c r="F16" s="109"/>
      <c r="G16" s="110"/>
      <c r="H16" s="108"/>
      <c r="I16" s="111"/>
      <c r="J16" s="23"/>
      <c r="K16" s="24"/>
      <c r="L16" s="25"/>
      <c r="M16" s="23"/>
      <c r="N16" s="24"/>
      <c r="O16" s="25"/>
      <c r="P16" s="439" t="s">
        <v>278</v>
      </c>
    </row>
    <row r="17" spans="1:16" s="1" customFormat="1" ht="48" customHeight="1">
      <c r="A17" s="13" t="s">
        <v>29</v>
      </c>
      <c r="B17" s="34" t="s">
        <v>42</v>
      </c>
      <c r="C17" s="435"/>
      <c r="D17" s="35"/>
      <c r="E17" s="36"/>
      <c r="F17" s="37"/>
      <c r="G17" s="38"/>
      <c r="H17" s="36"/>
      <c r="I17" s="106"/>
      <c r="J17" s="14"/>
      <c r="K17" s="11"/>
      <c r="L17" s="105"/>
      <c r="M17" s="14"/>
      <c r="N17" s="11"/>
      <c r="O17" s="105"/>
      <c r="P17" s="440"/>
    </row>
    <row r="18" spans="1:16" s="1" customFormat="1" ht="12.75" customHeight="1">
      <c r="A18" s="31" t="s">
        <v>4</v>
      </c>
      <c r="B18" s="32" t="s">
        <v>103</v>
      </c>
      <c r="C18" s="437" t="s">
        <v>161</v>
      </c>
      <c r="D18" s="364">
        <f>D19+D20+D22</f>
        <v>4.862</v>
      </c>
      <c r="E18" s="364">
        <f aca="true" t="shared" si="3" ref="E18:O18">E19+E20+E22</f>
        <v>3.95</v>
      </c>
      <c r="F18" s="364">
        <f t="shared" si="3"/>
        <v>0.9119999999999999</v>
      </c>
      <c r="G18" s="364">
        <f t="shared" si="3"/>
        <v>1.5110000000000001</v>
      </c>
      <c r="H18" s="364">
        <f t="shared" si="3"/>
        <v>0.766</v>
      </c>
      <c r="I18" s="364">
        <f t="shared" si="3"/>
        <v>0.745</v>
      </c>
      <c r="J18" s="364">
        <f t="shared" si="3"/>
        <v>1.5110000000000001</v>
      </c>
      <c r="K18" s="364">
        <f t="shared" si="3"/>
        <v>0.766</v>
      </c>
      <c r="L18" s="364">
        <f t="shared" si="3"/>
        <v>0.745</v>
      </c>
      <c r="M18" s="364">
        <f t="shared" si="3"/>
        <v>1.5110000000000001</v>
      </c>
      <c r="N18" s="364">
        <f t="shared" si="3"/>
        <v>0.766</v>
      </c>
      <c r="O18" s="364">
        <f t="shared" si="3"/>
        <v>0.745</v>
      </c>
      <c r="P18" s="62"/>
    </row>
    <row r="19" spans="1:16" s="1" customFormat="1" ht="66" customHeight="1">
      <c r="A19" s="13" t="s">
        <v>35</v>
      </c>
      <c r="B19" s="34" t="s">
        <v>104</v>
      </c>
      <c r="C19" s="435"/>
      <c r="D19" s="307">
        <v>0.05</v>
      </c>
      <c r="E19" s="118">
        <v>0.05</v>
      </c>
      <c r="F19" s="11">
        <v>0</v>
      </c>
      <c r="G19" s="307">
        <v>0.05</v>
      </c>
      <c r="H19" s="118">
        <v>0.05</v>
      </c>
      <c r="I19" s="11">
        <v>0</v>
      </c>
      <c r="J19" s="348">
        <v>0.05</v>
      </c>
      <c r="K19" s="118">
        <v>0.05</v>
      </c>
      <c r="L19" s="105">
        <v>0</v>
      </c>
      <c r="M19" s="348">
        <v>0.05</v>
      </c>
      <c r="N19" s="118">
        <v>0.05</v>
      </c>
      <c r="O19" s="105">
        <v>0</v>
      </c>
      <c r="P19" s="81" t="s">
        <v>312</v>
      </c>
    </row>
    <row r="20" spans="1:16" s="1" customFormat="1" ht="25.5">
      <c r="A20" s="13" t="s">
        <v>38</v>
      </c>
      <c r="B20" s="34" t="s">
        <v>46</v>
      </c>
      <c r="C20" s="435"/>
      <c r="D20" s="283">
        <f>D21</f>
        <v>0.708</v>
      </c>
      <c r="E20" s="283">
        <f aca="true" t="shared" si="4" ref="E20:O20">E21</f>
        <v>0</v>
      </c>
      <c r="F20" s="283">
        <f t="shared" si="4"/>
        <v>0.708</v>
      </c>
      <c r="G20" s="283">
        <f t="shared" si="4"/>
        <v>0.708</v>
      </c>
      <c r="H20" s="283">
        <f t="shared" si="4"/>
        <v>0</v>
      </c>
      <c r="I20" s="283">
        <f t="shared" si="4"/>
        <v>0.708</v>
      </c>
      <c r="J20" s="283">
        <f t="shared" si="4"/>
        <v>0.708</v>
      </c>
      <c r="K20" s="283">
        <f t="shared" si="4"/>
        <v>0</v>
      </c>
      <c r="L20" s="283">
        <f t="shared" si="4"/>
        <v>0.708</v>
      </c>
      <c r="M20" s="283">
        <f t="shared" si="4"/>
        <v>0.708</v>
      </c>
      <c r="N20" s="283">
        <f t="shared" si="4"/>
        <v>0</v>
      </c>
      <c r="O20" s="283">
        <f t="shared" si="4"/>
        <v>0.708</v>
      </c>
      <c r="P20" s="62"/>
    </row>
    <row r="21" spans="1:16" s="363" customFormat="1" ht="66.75" customHeight="1">
      <c r="A21" s="309" t="s">
        <v>142</v>
      </c>
      <c r="B21" s="34" t="s">
        <v>144</v>
      </c>
      <c r="C21" s="435"/>
      <c r="D21" s="283">
        <f>E21+F21</f>
        <v>0.708</v>
      </c>
      <c r="E21" s="36">
        <v>0</v>
      </c>
      <c r="F21" s="285">
        <v>0.708</v>
      </c>
      <c r="G21" s="283">
        <f>H21+I21</f>
        <v>0.708</v>
      </c>
      <c r="H21" s="36">
        <v>0</v>
      </c>
      <c r="I21" s="285">
        <v>0.708</v>
      </c>
      <c r="J21" s="283">
        <f>K21+L21</f>
        <v>0.708</v>
      </c>
      <c r="K21" s="36">
        <v>0</v>
      </c>
      <c r="L21" s="285">
        <v>0.708</v>
      </c>
      <c r="M21" s="283">
        <f>N21+O21</f>
        <v>0.708</v>
      </c>
      <c r="N21" s="36">
        <v>0</v>
      </c>
      <c r="O21" s="285">
        <v>0.708</v>
      </c>
      <c r="P21" s="65" t="s">
        <v>361</v>
      </c>
    </row>
    <row r="22" spans="1:16" s="1" customFormat="1" ht="80.25" customHeight="1">
      <c r="A22" s="13" t="s">
        <v>47</v>
      </c>
      <c r="B22" s="34" t="s">
        <v>51</v>
      </c>
      <c r="C22" s="436"/>
      <c r="D22" s="283">
        <v>4.104</v>
      </c>
      <c r="E22" s="284">
        <v>3.9000000000000004</v>
      </c>
      <c r="F22" s="285">
        <v>0.20400000000000001</v>
      </c>
      <c r="G22" s="379">
        <v>0.753</v>
      </c>
      <c r="H22" s="284">
        <v>0.716</v>
      </c>
      <c r="I22" s="358">
        <v>0.037</v>
      </c>
      <c r="J22" s="283">
        <v>0.753</v>
      </c>
      <c r="K22" s="284">
        <v>0.716</v>
      </c>
      <c r="L22" s="358">
        <v>0.037</v>
      </c>
      <c r="M22" s="283">
        <v>0.753</v>
      </c>
      <c r="N22" s="284">
        <v>0.716</v>
      </c>
      <c r="O22" s="358">
        <v>0.037</v>
      </c>
      <c r="P22" s="65" t="s">
        <v>372</v>
      </c>
    </row>
    <row r="23" spans="1:16" s="1" customFormat="1" ht="82.5" customHeight="1">
      <c r="A23" s="31" t="s">
        <v>5</v>
      </c>
      <c r="B23" s="32" t="s">
        <v>63</v>
      </c>
      <c r="C23" s="80" t="s">
        <v>162</v>
      </c>
      <c r="D23" s="120"/>
      <c r="E23" s="121"/>
      <c r="F23" s="122"/>
      <c r="G23" s="123"/>
      <c r="H23" s="44"/>
      <c r="I23" s="45"/>
      <c r="J23" s="85"/>
      <c r="K23" s="45"/>
      <c r="L23" s="45"/>
      <c r="M23" s="85"/>
      <c r="N23" s="45"/>
      <c r="O23" s="45"/>
      <c r="P23" s="65" t="s">
        <v>333</v>
      </c>
    </row>
    <row r="24" spans="1:16" s="1" customFormat="1" ht="69.75" customHeight="1">
      <c r="A24" s="31" t="s">
        <v>6</v>
      </c>
      <c r="B24" s="32" t="s">
        <v>156</v>
      </c>
      <c r="C24" s="437" t="s">
        <v>163</v>
      </c>
      <c r="D24" s="390">
        <f>D25</f>
        <v>3.15</v>
      </c>
      <c r="E24" s="365">
        <f aca="true" t="shared" si="5" ref="E24:O24">E25</f>
        <v>2.9</v>
      </c>
      <c r="F24" s="391">
        <f t="shared" si="5"/>
        <v>0.25</v>
      </c>
      <c r="G24" s="390">
        <f t="shared" si="5"/>
        <v>3.15</v>
      </c>
      <c r="H24" s="365">
        <f t="shared" si="5"/>
        <v>2.9</v>
      </c>
      <c r="I24" s="391">
        <f t="shared" si="5"/>
        <v>0.25</v>
      </c>
      <c r="J24" s="390">
        <f t="shared" si="5"/>
        <v>3.15</v>
      </c>
      <c r="K24" s="365">
        <f t="shared" si="5"/>
        <v>2.9</v>
      </c>
      <c r="L24" s="391">
        <f t="shared" si="5"/>
        <v>0.25</v>
      </c>
      <c r="M24" s="390">
        <f t="shared" si="5"/>
        <v>3.15</v>
      </c>
      <c r="N24" s="365">
        <f t="shared" si="5"/>
        <v>2.9</v>
      </c>
      <c r="O24" s="391">
        <f t="shared" si="5"/>
        <v>0.25</v>
      </c>
      <c r="P24" s="65" t="s">
        <v>321</v>
      </c>
    </row>
    <row r="25" spans="1:16" s="1" customFormat="1" ht="31.5" customHeight="1" thickBot="1">
      <c r="A25" s="13" t="s">
        <v>40</v>
      </c>
      <c r="B25" s="34" t="s">
        <v>320</v>
      </c>
      <c r="C25" s="435"/>
      <c r="D25" s="385">
        <v>3.15</v>
      </c>
      <c r="E25" s="386">
        <v>2.9</v>
      </c>
      <c r="F25" s="387">
        <v>0.25</v>
      </c>
      <c r="G25" s="388">
        <v>3.15</v>
      </c>
      <c r="H25" s="386">
        <v>2.9</v>
      </c>
      <c r="I25" s="389">
        <v>0.25</v>
      </c>
      <c r="J25" s="385">
        <v>3.15</v>
      </c>
      <c r="K25" s="386">
        <v>2.9</v>
      </c>
      <c r="L25" s="389">
        <v>0.25</v>
      </c>
      <c r="M25" s="385">
        <v>3.15</v>
      </c>
      <c r="N25" s="386">
        <v>2.9</v>
      </c>
      <c r="O25" s="389">
        <v>0.25</v>
      </c>
      <c r="P25" s="65" t="s">
        <v>274</v>
      </c>
    </row>
    <row r="26" spans="1:16" ht="16.5" customHeight="1" thickBot="1">
      <c r="A26" s="441" t="s">
        <v>7</v>
      </c>
      <c r="B26" s="442"/>
      <c r="C26" s="442"/>
      <c r="D26" s="442"/>
      <c r="E26" s="442"/>
      <c r="F26" s="442"/>
      <c r="G26" s="442"/>
      <c r="H26" s="442"/>
      <c r="I26" s="442"/>
      <c r="J26" s="442"/>
      <c r="K26" s="442"/>
      <c r="L26" s="442"/>
      <c r="M26" s="442"/>
      <c r="N26" s="442"/>
      <c r="O26" s="442"/>
      <c r="P26" s="443"/>
    </row>
    <row r="27" spans="1:98" s="3" customFormat="1" ht="13.5" thickBot="1">
      <c r="A27" s="95"/>
      <c r="B27" s="124" t="s">
        <v>0</v>
      </c>
      <c r="C27" s="125"/>
      <c r="D27" s="126">
        <f>D28+D32+D38</f>
        <v>69</v>
      </c>
      <c r="E27" s="126">
        <f aca="true" t="shared" si="6" ref="E27:O27">E28+E32+E38</f>
        <v>4.98</v>
      </c>
      <c r="F27" s="126">
        <f t="shared" si="6"/>
        <v>0.52</v>
      </c>
      <c r="G27" s="351">
        <f t="shared" si="6"/>
        <v>11.040000000000001</v>
      </c>
      <c r="H27" s="351">
        <f t="shared" si="6"/>
        <v>0.44</v>
      </c>
      <c r="I27" s="351">
        <f t="shared" si="6"/>
        <v>0.01</v>
      </c>
      <c r="J27" s="351">
        <f>J28+J32+J38</f>
        <v>6.95</v>
      </c>
      <c r="K27" s="306">
        <f>K28+K32+K38</f>
        <v>0.441</v>
      </c>
      <c r="L27" s="306">
        <f>L28+L32+L38</f>
        <v>0.009</v>
      </c>
      <c r="M27" s="431">
        <f t="shared" si="6"/>
        <v>6.95</v>
      </c>
      <c r="N27" s="306">
        <f t="shared" si="6"/>
        <v>0.441</v>
      </c>
      <c r="O27" s="306">
        <f t="shared" si="6"/>
        <v>0.009</v>
      </c>
      <c r="P27" s="128"/>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row>
    <row r="28" spans="1:98" s="6" customFormat="1" ht="29.25" customHeight="1">
      <c r="A28" s="129" t="s">
        <v>8</v>
      </c>
      <c r="B28" s="130" t="s">
        <v>64</v>
      </c>
      <c r="C28" s="434" t="s">
        <v>162</v>
      </c>
      <c r="D28" s="293">
        <f>D29</f>
        <v>59.4</v>
      </c>
      <c r="E28" s="131">
        <f aca="true" t="shared" si="7" ref="E28:O28">E29</f>
        <v>0</v>
      </c>
      <c r="F28" s="132">
        <f t="shared" si="7"/>
        <v>0</v>
      </c>
      <c r="G28" s="254">
        <f t="shared" si="7"/>
        <v>9.9</v>
      </c>
      <c r="H28" s="352">
        <f t="shared" si="7"/>
        <v>0</v>
      </c>
      <c r="I28" s="355">
        <f t="shared" si="7"/>
        <v>0</v>
      </c>
      <c r="J28" s="416">
        <f t="shared" si="7"/>
        <v>6.5</v>
      </c>
      <c r="K28" s="394">
        <f t="shared" si="7"/>
        <v>0</v>
      </c>
      <c r="L28" s="395">
        <f t="shared" si="7"/>
        <v>0</v>
      </c>
      <c r="M28" s="432">
        <f t="shared" si="7"/>
        <v>6.5</v>
      </c>
      <c r="N28" s="394">
        <f t="shared" si="7"/>
        <v>0</v>
      </c>
      <c r="O28" s="395">
        <f t="shared" si="7"/>
        <v>0</v>
      </c>
      <c r="P28" s="466" t="s">
        <v>313</v>
      </c>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row>
    <row r="29" spans="1:98" s="6" customFormat="1" ht="39.75" customHeight="1">
      <c r="A29" s="13" t="s">
        <v>111</v>
      </c>
      <c r="B29" s="34" t="s">
        <v>37</v>
      </c>
      <c r="C29" s="435"/>
      <c r="D29" s="13">
        <v>59.4</v>
      </c>
      <c r="E29" s="10">
        <v>0</v>
      </c>
      <c r="F29" s="42">
        <v>0</v>
      </c>
      <c r="G29" s="260">
        <v>9.9</v>
      </c>
      <c r="H29" s="258">
        <v>0</v>
      </c>
      <c r="I29" s="261">
        <v>0</v>
      </c>
      <c r="J29" s="417">
        <v>6.5</v>
      </c>
      <c r="K29" s="397">
        <v>0</v>
      </c>
      <c r="L29" s="398">
        <v>0</v>
      </c>
      <c r="M29" s="396">
        <v>6.5</v>
      </c>
      <c r="N29" s="397">
        <v>0</v>
      </c>
      <c r="O29" s="398">
        <v>0</v>
      </c>
      <c r="P29" s="467"/>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row>
    <row r="30" spans="1:98" s="6" customFormat="1" ht="53.25" customHeight="1">
      <c r="A30" s="31" t="s">
        <v>9</v>
      </c>
      <c r="B30" s="32" t="s">
        <v>65</v>
      </c>
      <c r="C30" s="435"/>
      <c r="D30" s="134"/>
      <c r="E30" s="135"/>
      <c r="F30" s="136"/>
      <c r="G30" s="418"/>
      <c r="H30" s="419"/>
      <c r="I30" s="420"/>
      <c r="J30" s="421"/>
      <c r="K30" s="400"/>
      <c r="L30" s="401"/>
      <c r="M30" s="399"/>
      <c r="N30" s="400"/>
      <c r="O30" s="401"/>
      <c r="P30" s="319" t="s">
        <v>311</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row>
    <row r="31" spans="1:98" s="6" customFormat="1" ht="42" customHeight="1">
      <c r="A31" s="31" t="s">
        <v>11</v>
      </c>
      <c r="B31" s="32" t="s">
        <v>66</v>
      </c>
      <c r="C31" s="435"/>
      <c r="D31" s="31"/>
      <c r="E31" s="140"/>
      <c r="F31" s="139"/>
      <c r="G31" s="422"/>
      <c r="H31" s="316"/>
      <c r="I31" s="201"/>
      <c r="J31" s="421"/>
      <c r="K31" s="400"/>
      <c r="L31" s="401"/>
      <c r="M31" s="402"/>
      <c r="N31" s="400"/>
      <c r="O31" s="401"/>
      <c r="P31" s="319" t="s">
        <v>275</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row>
    <row r="32" spans="1:98" s="6" customFormat="1" ht="30.75" customHeight="1">
      <c r="A32" s="31" t="s">
        <v>184</v>
      </c>
      <c r="B32" s="32" t="s">
        <v>67</v>
      </c>
      <c r="C32" s="435"/>
      <c r="D32" s="137">
        <f>D33</f>
        <v>4.1</v>
      </c>
      <c r="E32" s="140">
        <f aca="true" t="shared" si="8" ref="E32:O32">E33</f>
        <v>3.6</v>
      </c>
      <c r="F32" s="142">
        <f t="shared" si="8"/>
        <v>0.5</v>
      </c>
      <c r="G32" s="360">
        <f t="shared" si="8"/>
        <v>0</v>
      </c>
      <c r="H32" s="316">
        <f t="shared" si="8"/>
        <v>0</v>
      </c>
      <c r="I32" s="294">
        <f t="shared" si="8"/>
        <v>0</v>
      </c>
      <c r="J32" s="423">
        <f t="shared" si="8"/>
        <v>0</v>
      </c>
      <c r="K32" s="404">
        <f t="shared" si="8"/>
        <v>0</v>
      </c>
      <c r="L32" s="405">
        <f t="shared" si="8"/>
        <v>0</v>
      </c>
      <c r="M32" s="403">
        <f t="shared" si="8"/>
        <v>0</v>
      </c>
      <c r="N32" s="404">
        <f t="shared" si="8"/>
        <v>0</v>
      </c>
      <c r="O32" s="405">
        <f t="shared" si="8"/>
        <v>0</v>
      </c>
      <c r="P32" s="439" t="s">
        <v>314</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row>
    <row r="33" spans="1:98" s="6" customFormat="1" ht="42" customHeight="1">
      <c r="A33" s="13" t="s">
        <v>185</v>
      </c>
      <c r="B33" s="143" t="s">
        <v>137</v>
      </c>
      <c r="C33" s="435"/>
      <c r="D33" s="144">
        <f>D34+D35</f>
        <v>4.1</v>
      </c>
      <c r="E33" s="10">
        <f aca="true" t="shared" si="9" ref="E33:K33">E34+E35</f>
        <v>3.6</v>
      </c>
      <c r="F33" s="12">
        <f t="shared" si="9"/>
        <v>0.5</v>
      </c>
      <c r="G33" s="257">
        <f t="shared" si="9"/>
        <v>0</v>
      </c>
      <c r="H33" s="258">
        <f t="shared" si="9"/>
        <v>0</v>
      </c>
      <c r="I33" s="424">
        <f t="shared" si="9"/>
        <v>0</v>
      </c>
      <c r="J33" s="425">
        <f t="shared" si="9"/>
        <v>0</v>
      </c>
      <c r="K33" s="414">
        <f t="shared" si="9"/>
        <v>0</v>
      </c>
      <c r="L33" s="415">
        <f>L34+L35</f>
        <v>0</v>
      </c>
      <c r="M33" s="406">
        <f>M34+M35</f>
        <v>0</v>
      </c>
      <c r="N33" s="414">
        <f>N34+N35</f>
        <v>0</v>
      </c>
      <c r="O33" s="415">
        <f>O34+O35</f>
        <v>0</v>
      </c>
      <c r="P33" s="447"/>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row>
    <row r="34" spans="1:98" s="6" customFormat="1" ht="12.75">
      <c r="A34" s="145" t="s">
        <v>186</v>
      </c>
      <c r="B34" s="146" t="s">
        <v>39</v>
      </c>
      <c r="C34" s="435"/>
      <c r="D34" s="147">
        <v>3.9</v>
      </c>
      <c r="E34" s="148">
        <v>3.6</v>
      </c>
      <c r="F34" s="149">
        <v>0.3</v>
      </c>
      <c r="G34" s="260">
        <v>0</v>
      </c>
      <c r="H34" s="258">
        <v>0</v>
      </c>
      <c r="I34" s="426">
        <v>0</v>
      </c>
      <c r="J34" s="417">
        <v>0</v>
      </c>
      <c r="K34" s="397">
        <v>0</v>
      </c>
      <c r="L34" s="398">
        <v>0</v>
      </c>
      <c r="M34" s="396">
        <v>0</v>
      </c>
      <c r="N34" s="397">
        <v>0</v>
      </c>
      <c r="O34" s="398">
        <v>0</v>
      </c>
      <c r="P34" s="447"/>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row>
    <row r="35" spans="1:98" s="6" customFormat="1" ht="30.75" customHeight="1">
      <c r="A35" s="147" t="s">
        <v>187</v>
      </c>
      <c r="B35" s="34" t="s">
        <v>54</v>
      </c>
      <c r="C35" s="435"/>
      <c r="D35" s="147">
        <v>0.2</v>
      </c>
      <c r="E35" s="148">
        <v>0</v>
      </c>
      <c r="F35" s="149">
        <v>0.2</v>
      </c>
      <c r="G35" s="260">
        <v>0</v>
      </c>
      <c r="H35" s="258">
        <v>0</v>
      </c>
      <c r="I35" s="426">
        <v>0</v>
      </c>
      <c r="J35" s="417">
        <v>0</v>
      </c>
      <c r="K35" s="397">
        <v>0</v>
      </c>
      <c r="L35" s="398">
        <v>0</v>
      </c>
      <c r="M35" s="396">
        <v>0</v>
      </c>
      <c r="N35" s="397">
        <v>0</v>
      </c>
      <c r="O35" s="398">
        <v>0</v>
      </c>
      <c r="P35" s="440"/>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row>
    <row r="36" spans="1:98" s="6" customFormat="1" ht="27" customHeight="1">
      <c r="A36" s="134" t="s">
        <v>188</v>
      </c>
      <c r="B36" s="150" t="s">
        <v>68</v>
      </c>
      <c r="C36" s="435"/>
      <c r="D36" s="134"/>
      <c r="E36" s="135"/>
      <c r="F36" s="136"/>
      <c r="G36" s="418"/>
      <c r="H36" s="419"/>
      <c r="I36" s="420"/>
      <c r="J36" s="427"/>
      <c r="K36" s="408"/>
      <c r="L36" s="409"/>
      <c r="M36" s="407"/>
      <c r="N36" s="408"/>
      <c r="O36" s="409"/>
      <c r="P36" s="439" t="s">
        <v>268</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row>
    <row r="37" spans="1:98" s="6" customFormat="1" ht="42" customHeight="1">
      <c r="A37" s="147" t="s">
        <v>300</v>
      </c>
      <c r="B37" s="143" t="s">
        <v>41</v>
      </c>
      <c r="C37" s="435"/>
      <c r="D37" s="13"/>
      <c r="E37" s="10"/>
      <c r="F37" s="42"/>
      <c r="G37" s="260"/>
      <c r="H37" s="258"/>
      <c r="I37" s="261"/>
      <c r="J37" s="417"/>
      <c r="K37" s="397"/>
      <c r="L37" s="398"/>
      <c r="M37" s="396"/>
      <c r="N37" s="397"/>
      <c r="O37" s="398"/>
      <c r="P37" s="440"/>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row>
    <row r="38" spans="1:98" s="6" customFormat="1" ht="48" customHeight="1">
      <c r="A38" s="134" t="s">
        <v>189</v>
      </c>
      <c r="B38" s="150" t="s">
        <v>69</v>
      </c>
      <c r="C38" s="435"/>
      <c r="D38" s="31">
        <f>D39</f>
        <v>5.5</v>
      </c>
      <c r="E38" s="169">
        <f aca="true" t="shared" si="10" ref="E38:O38">E39</f>
        <v>1.38</v>
      </c>
      <c r="F38" s="139">
        <f t="shared" si="10"/>
        <v>0.02</v>
      </c>
      <c r="G38" s="294">
        <f t="shared" si="10"/>
        <v>1.14</v>
      </c>
      <c r="H38" s="316">
        <f t="shared" si="10"/>
        <v>0.44</v>
      </c>
      <c r="I38" s="201">
        <f t="shared" si="10"/>
        <v>0.01</v>
      </c>
      <c r="J38" s="428">
        <f t="shared" si="10"/>
        <v>0.45</v>
      </c>
      <c r="K38" s="404">
        <f t="shared" si="10"/>
        <v>0.441</v>
      </c>
      <c r="L38" s="405">
        <f t="shared" si="10"/>
        <v>0.009</v>
      </c>
      <c r="M38" s="410">
        <f t="shared" si="10"/>
        <v>0.45</v>
      </c>
      <c r="N38" s="404">
        <f>N39</f>
        <v>0.441</v>
      </c>
      <c r="O38" s="405">
        <f t="shared" si="10"/>
        <v>0.009</v>
      </c>
      <c r="P38" s="439" t="s">
        <v>315</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row>
    <row r="39" spans="1:98" s="6" customFormat="1" ht="66" customHeight="1">
      <c r="A39" s="147" t="s">
        <v>190</v>
      </c>
      <c r="B39" s="34" t="s">
        <v>52</v>
      </c>
      <c r="C39" s="435"/>
      <c r="D39" s="154">
        <v>5.5</v>
      </c>
      <c r="E39" s="252">
        <v>1.38</v>
      </c>
      <c r="F39" s="155">
        <v>0.02</v>
      </c>
      <c r="G39" s="429">
        <v>1.14</v>
      </c>
      <c r="H39" s="356">
        <v>0.44</v>
      </c>
      <c r="I39" s="357">
        <v>0.01</v>
      </c>
      <c r="J39" s="430">
        <v>0.45</v>
      </c>
      <c r="K39" s="412">
        <v>0.441</v>
      </c>
      <c r="L39" s="413">
        <v>0.009</v>
      </c>
      <c r="M39" s="411">
        <v>0.45</v>
      </c>
      <c r="N39" s="412">
        <v>0.441</v>
      </c>
      <c r="O39" s="413">
        <v>0.009</v>
      </c>
      <c r="P39" s="440"/>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row>
    <row r="40" spans="1:98" s="6" customFormat="1" ht="12.75">
      <c r="A40" s="31" t="s">
        <v>191</v>
      </c>
      <c r="B40" s="32" t="s">
        <v>70</v>
      </c>
      <c r="C40" s="436"/>
      <c r="D40" s="158" t="s">
        <v>121</v>
      </c>
      <c r="E40" s="159" t="s">
        <v>121</v>
      </c>
      <c r="F40" s="160" t="s">
        <v>121</v>
      </c>
      <c r="G40" s="158" t="s">
        <v>121</v>
      </c>
      <c r="H40" s="159" t="s">
        <v>121</v>
      </c>
      <c r="I40" s="160" t="s">
        <v>121</v>
      </c>
      <c r="J40" s="161" t="s">
        <v>121</v>
      </c>
      <c r="K40" s="162" t="s">
        <v>121</v>
      </c>
      <c r="L40" s="160" t="s">
        <v>121</v>
      </c>
      <c r="M40" s="161" t="s">
        <v>121</v>
      </c>
      <c r="N40" s="162" t="s">
        <v>121</v>
      </c>
      <c r="O40" s="160" t="s">
        <v>121</v>
      </c>
      <c r="P40" s="322"/>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row>
    <row r="41" spans="1:16" s="1" customFormat="1" ht="16.5" customHeight="1" thickBot="1">
      <c r="A41" s="463" t="s">
        <v>10</v>
      </c>
      <c r="B41" s="464"/>
      <c r="C41" s="464"/>
      <c r="D41" s="464"/>
      <c r="E41" s="464"/>
      <c r="F41" s="464"/>
      <c r="G41" s="464"/>
      <c r="H41" s="464"/>
      <c r="I41" s="464"/>
      <c r="J41" s="464"/>
      <c r="K41" s="464"/>
      <c r="L41" s="464"/>
      <c r="M41" s="464"/>
      <c r="N41" s="464"/>
      <c r="O41" s="464"/>
      <c r="P41" s="465"/>
    </row>
    <row r="42" spans="1:16" s="1" customFormat="1" ht="13.5" thickBot="1">
      <c r="A42" s="163"/>
      <c r="B42" s="164" t="s">
        <v>0</v>
      </c>
      <c r="C42" s="165"/>
      <c r="D42" s="166" t="s">
        <v>121</v>
      </c>
      <c r="E42" s="296" t="s">
        <v>121</v>
      </c>
      <c r="F42" s="297" t="s">
        <v>121</v>
      </c>
      <c r="G42" s="298" t="s">
        <v>121</v>
      </c>
      <c r="H42" s="296" t="s">
        <v>121</v>
      </c>
      <c r="I42" s="299" t="s">
        <v>121</v>
      </c>
      <c r="J42" s="300" t="s">
        <v>121</v>
      </c>
      <c r="K42" s="299" t="s">
        <v>121</v>
      </c>
      <c r="L42" s="297" t="s">
        <v>121</v>
      </c>
      <c r="M42" s="300" t="s">
        <v>121</v>
      </c>
      <c r="N42" s="299" t="s">
        <v>121</v>
      </c>
      <c r="O42" s="297" t="s">
        <v>121</v>
      </c>
      <c r="P42" s="64"/>
    </row>
    <row r="43" spans="1:16" s="1" customFormat="1" ht="21.75" customHeight="1">
      <c r="A43" s="129" t="s">
        <v>192</v>
      </c>
      <c r="B43" s="130" t="s">
        <v>71</v>
      </c>
      <c r="C43" s="434" t="s">
        <v>164</v>
      </c>
      <c r="D43" s="46"/>
      <c r="E43" s="47"/>
      <c r="F43" s="167"/>
      <c r="G43" s="88"/>
      <c r="H43" s="47"/>
      <c r="I43" s="168"/>
      <c r="J43" s="46"/>
      <c r="K43" s="47"/>
      <c r="L43" s="48"/>
      <c r="M43" s="46"/>
      <c r="N43" s="47"/>
      <c r="O43" s="48"/>
      <c r="P43" s="460" t="s">
        <v>324</v>
      </c>
    </row>
    <row r="44" spans="1:16" s="1" customFormat="1" ht="47.25" customHeight="1">
      <c r="A44" s="13" t="s">
        <v>304</v>
      </c>
      <c r="B44" s="143" t="s">
        <v>105</v>
      </c>
      <c r="C44" s="435"/>
      <c r="D44" s="16"/>
      <c r="E44" s="15"/>
      <c r="F44" s="17"/>
      <c r="G44" s="82"/>
      <c r="H44" s="7"/>
      <c r="I44" s="83"/>
      <c r="J44" s="8"/>
      <c r="K44" s="7"/>
      <c r="L44" s="30"/>
      <c r="M44" s="8"/>
      <c r="N44" s="7"/>
      <c r="O44" s="30"/>
      <c r="P44" s="440"/>
    </row>
    <row r="45" spans="1:16" s="1" customFormat="1" ht="90.75" customHeight="1">
      <c r="A45" s="31" t="s">
        <v>193</v>
      </c>
      <c r="B45" s="32" t="s">
        <v>72</v>
      </c>
      <c r="C45" s="435"/>
      <c r="D45" s="27"/>
      <c r="E45" s="169"/>
      <c r="F45" s="29"/>
      <c r="G45" s="170"/>
      <c r="H45" s="169"/>
      <c r="I45" s="173"/>
      <c r="J45" s="49"/>
      <c r="K45" s="28"/>
      <c r="L45" s="50"/>
      <c r="M45" s="49"/>
      <c r="N45" s="28"/>
      <c r="O45" s="50"/>
      <c r="P45" s="81" t="s">
        <v>330</v>
      </c>
    </row>
    <row r="46" spans="1:16" s="1" customFormat="1" ht="21.75" customHeight="1">
      <c r="A46" s="31" t="s">
        <v>194</v>
      </c>
      <c r="B46" s="32" t="s">
        <v>73</v>
      </c>
      <c r="C46" s="435"/>
      <c r="D46" s="27"/>
      <c r="E46" s="28"/>
      <c r="F46" s="29"/>
      <c r="G46" s="171"/>
      <c r="H46" s="28"/>
      <c r="I46" s="172"/>
      <c r="J46" s="49"/>
      <c r="K46" s="28"/>
      <c r="L46" s="50"/>
      <c r="M46" s="49"/>
      <c r="N46" s="28"/>
      <c r="O46" s="50"/>
      <c r="P46" s="439" t="s">
        <v>316</v>
      </c>
    </row>
    <row r="47" spans="1:16" s="1" customFormat="1" ht="61.5" customHeight="1">
      <c r="A47" s="13" t="s">
        <v>279</v>
      </c>
      <c r="B47" s="34" t="s">
        <v>122</v>
      </c>
      <c r="C47" s="435"/>
      <c r="D47" s="16"/>
      <c r="E47" s="7"/>
      <c r="F47" s="17"/>
      <c r="G47" s="82"/>
      <c r="H47" s="7"/>
      <c r="I47" s="83"/>
      <c r="J47" s="8"/>
      <c r="K47" s="7"/>
      <c r="L47" s="30"/>
      <c r="M47" s="8"/>
      <c r="N47" s="7"/>
      <c r="O47" s="30"/>
      <c r="P47" s="440"/>
    </row>
    <row r="48" spans="1:16" s="1" customFormat="1" ht="18.75" customHeight="1">
      <c r="A48" s="31" t="s">
        <v>195</v>
      </c>
      <c r="B48" s="32" t="s">
        <v>74</v>
      </c>
      <c r="C48" s="435"/>
      <c r="D48" s="27"/>
      <c r="E48" s="169"/>
      <c r="F48" s="29"/>
      <c r="G48" s="171"/>
      <c r="H48" s="28"/>
      <c r="I48" s="172"/>
      <c r="J48" s="49"/>
      <c r="K48" s="28"/>
      <c r="L48" s="50"/>
      <c r="M48" s="49"/>
      <c r="N48" s="28"/>
      <c r="O48" s="50"/>
      <c r="P48" s="439" t="s">
        <v>336</v>
      </c>
    </row>
    <row r="49" spans="1:16" s="1" customFormat="1" ht="19.5" customHeight="1">
      <c r="A49" s="13" t="s">
        <v>301</v>
      </c>
      <c r="B49" s="34" t="s">
        <v>106</v>
      </c>
      <c r="C49" s="435"/>
      <c r="D49" s="16"/>
      <c r="E49" s="15"/>
      <c r="F49" s="17"/>
      <c r="G49" s="12"/>
      <c r="H49" s="10"/>
      <c r="I49" s="40"/>
      <c r="J49" s="13"/>
      <c r="K49" s="10"/>
      <c r="L49" s="42"/>
      <c r="M49" s="13"/>
      <c r="N49" s="10"/>
      <c r="O49" s="42"/>
      <c r="P49" s="447"/>
    </row>
    <row r="50" spans="1:16" s="1" customFormat="1" ht="60" customHeight="1">
      <c r="A50" s="13" t="s">
        <v>305</v>
      </c>
      <c r="B50" s="34" t="s">
        <v>107</v>
      </c>
      <c r="C50" s="435"/>
      <c r="D50" s="16"/>
      <c r="E50" s="15"/>
      <c r="F50" s="17"/>
      <c r="G50" s="12"/>
      <c r="H50" s="10"/>
      <c r="I50" s="40"/>
      <c r="J50" s="13"/>
      <c r="K50" s="10"/>
      <c r="L50" s="42"/>
      <c r="M50" s="13"/>
      <c r="N50" s="10"/>
      <c r="O50" s="42"/>
      <c r="P50" s="447"/>
    </row>
    <row r="51" spans="1:16" s="1" customFormat="1" ht="20.25" customHeight="1">
      <c r="A51" s="13" t="s">
        <v>280</v>
      </c>
      <c r="B51" s="34" t="s">
        <v>108</v>
      </c>
      <c r="C51" s="435"/>
      <c r="D51" s="16"/>
      <c r="E51" s="7"/>
      <c r="F51" s="17"/>
      <c r="G51" s="12"/>
      <c r="H51" s="10"/>
      <c r="I51" s="40"/>
      <c r="J51" s="13"/>
      <c r="K51" s="10"/>
      <c r="L51" s="42"/>
      <c r="M51" s="13"/>
      <c r="N51" s="10"/>
      <c r="O51" s="42"/>
      <c r="P51" s="440"/>
    </row>
    <row r="52" spans="1:16" s="1" customFormat="1" ht="18.75" customHeight="1">
      <c r="A52" s="31" t="s">
        <v>196</v>
      </c>
      <c r="B52" s="32" t="s">
        <v>75</v>
      </c>
      <c r="C52" s="435"/>
      <c r="D52" s="31"/>
      <c r="E52" s="140"/>
      <c r="F52" s="139"/>
      <c r="G52" s="171"/>
      <c r="H52" s="28"/>
      <c r="I52" s="172"/>
      <c r="J52" s="49"/>
      <c r="K52" s="28"/>
      <c r="L52" s="50"/>
      <c r="M52" s="49"/>
      <c r="N52" s="28"/>
      <c r="O52" s="50"/>
      <c r="P52" s="439" t="s">
        <v>319</v>
      </c>
    </row>
    <row r="53" spans="1:16" s="1" customFormat="1" ht="24" customHeight="1">
      <c r="A53" s="13" t="s">
        <v>281</v>
      </c>
      <c r="B53" s="34" t="s">
        <v>109</v>
      </c>
      <c r="C53" s="435"/>
      <c r="D53" s="13"/>
      <c r="E53" s="10"/>
      <c r="F53" s="42"/>
      <c r="G53" s="82"/>
      <c r="H53" s="7"/>
      <c r="I53" s="83"/>
      <c r="J53" s="8"/>
      <c r="K53" s="7"/>
      <c r="L53" s="30"/>
      <c r="M53" s="8"/>
      <c r="N53" s="7"/>
      <c r="O53" s="30"/>
      <c r="P53" s="440"/>
    </row>
    <row r="54" spans="1:16" s="1" customFormat="1" ht="25.5">
      <c r="A54" s="31" t="s">
        <v>197</v>
      </c>
      <c r="B54" s="32" t="s">
        <v>175</v>
      </c>
      <c r="C54" s="435"/>
      <c r="D54" s="27"/>
      <c r="E54" s="140"/>
      <c r="F54" s="29"/>
      <c r="G54" s="170"/>
      <c r="H54" s="28"/>
      <c r="I54" s="173"/>
      <c r="J54" s="27"/>
      <c r="K54" s="28"/>
      <c r="L54" s="29"/>
      <c r="M54" s="27"/>
      <c r="N54" s="28"/>
      <c r="O54" s="29"/>
      <c r="P54" s="81"/>
    </row>
    <row r="55" spans="1:16" s="1" customFormat="1" ht="78" customHeight="1">
      <c r="A55" s="13" t="s">
        <v>276</v>
      </c>
      <c r="B55" s="34" t="s">
        <v>110</v>
      </c>
      <c r="C55" s="436"/>
      <c r="D55" s="16"/>
      <c r="E55" s="15"/>
      <c r="F55" s="17"/>
      <c r="G55" s="41"/>
      <c r="H55" s="83"/>
      <c r="I55" s="39"/>
      <c r="J55" s="16"/>
      <c r="K55" s="7"/>
      <c r="L55" s="17"/>
      <c r="M55" s="16"/>
      <c r="N55" s="7"/>
      <c r="O55" s="17"/>
      <c r="P55" s="81" t="s">
        <v>318</v>
      </c>
    </row>
    <row r="56" spans="1:16" s="1" customFormat="1" ht="93.75" customHeight="1">
      <c r="A56" s="13" t="s">
        <v>306</v>
      </c>
      <c r="B56" s="34" t="s">
        <v>127</v>
      </c>
      <c r="C56" s="437" t="s">
        <v>164</v>
      </c>
      <c r="D56" s="8"/>
      <c r="E56" s="7"/>
      <c r="F56" s="30"/>
      <c r="G56" s="41"/>
      <c r="H56" s="83"/>
      <c r="I56" s="83"/>
      <c r="J56" s="8"/>
      <c r="K56" s="7"/>
      <c r="L56" s="30"/>
      <c r="M56" s="8"/>
      <c r="N56" s="7"/>
      <c r="O56" s="30"/>
      <c r="P56" s="81" t="s">
        <v>317</v>
      </c>
    </row>
    <row r="57" spans="1:16" s="1" customFormat="1" ht="18.75" customHeight="1">
      <c r="A57" s="31" t="s">
        <v>198</v>
      </c>
      <c r="B57" s="32" t="s">
        <v>76</v>
      </c>
      <c r="C57" s="435"/>
      <c r="D57" s="31"/>
      <c r="E57" s="140"/>
      <c r="F57" s="139"/>
      <c r="G57" s="142"/>
      <c r="H57" s="140"/>
      <c r="I57" s="138"/>
      <c r="J57" s="31"/>
      <c r="K57" s="140"/>
      <c r="L57" s="139"/>
      <c r="M57" s="31"/>
      <c r="N57" s="140"/>
      <c r="O57" s="139"/>
      <c r="P57" s="439" t="s">
        <v>253</v>
      </c>
    </row>
    <row r="58" spans="1:16" s="1" customFormat="1" ht="39" customHeight="1">
      <c r="A58" s="13" t="s">
        <v>282</v>
      </c>
      <c r="B58" s="143" t="s">
        <v>123</v>
      </c>
      <c r="C58" s="436"/>
      <c r="D58" s="13"/>
      <c r="E58" s="10"/>
      <c r="F58" s="42"/>
      <c r="G58" s="12"/>
      <c r="H58" s="10"/>
      <c r="I58" s="40"/>
      <c r="J58" s="13"/>
      <c r="K58" s="10"/>
      <c r="L58" s="42"/>
      <c r="M58" s="13"/>
      <c r="N58" s="10"/>
      <c r="O58" s="42"/>
      <c r="P58" s="440"/>
    </row>
    <row r="59" spans="1:16" s="1" customFormat="1" ht="16.5" customHeight="1">
      <c r="A59" s="31" t="s">
        <v>199</v>
      </c>
      <c r="B59" s="32" t="s">
        <v>77</v>
      </c>
      <c r="C59" s="437" t="s">
        <v>165</v>
      </c>
      <c r="D59" s="23"/>
      <c r="E59" s="24"/>
      <c r="F59" s="26"/>
      <c r="G59" s="33"/>
      <c r="H59" s="24"/>
      <c r="I59" s="25"/>
      <c r="J59" s="43"/>
      <c r="K59" s="44"/>
      <c r="L59" s="90"/>
      <c r="M59" s="43"/>
      <c r="N59" s="44"/>
      <c r="O59" s="90"/>
      <c r="P59" s="439" t="s">
        <v>251</v>
      </c>
    </row>
    <row r="60" spans="1:16" s="1" customFormat="1" ht="29.25" customHeight="1">
      <c r="A60" s="13" t="s">
        <v>243</v>
      </c>
      <c r="B60" s="34" t="s">
        <v>112</v>
      </c>
      <c r="C60" s="435"/>
      <c r="D60" s="35"/>
      <c r="E60" s="36"/>
      <c r="F60" s="37"/>
      <c r="G60" s="38"/>
      <c r="H60" s="36"/>
      <c r="I60" s="106"/>
      <c r="J60" s="14"/>
      <c r="K60" s="11"/>
      <c r="L60" s="104"/>
      <c r="M60" s="14"/>
      <c r="N60" s="11"/>
      <c r="O60" s="104"/>
      <c r="P60" s="447"/>
    </row>
    <row r="61" spans="1:16" s="1" customFormat="1" ht="39.75" customHeight="1">
      <c r="A61" s="13" t="s">
        <v>244</v>
      </c>
      <c r="B61" s="34" t="s">
        <v>138</v>
      </c>
      <c r="C61" s="435"/>
      <c r="D61" s="35"/>
      <c r="E61" s="36"/>
      <c r="F61" s="37"/>
      <c r="G61" s="174"/>
      <c r="H61" s="11"/>
      <c r="I61" s="106"/>
      <c r="J61" s="14"/>
      <c r="K61" s="11"/>
      <c r="L61" s="104"/>
      <c r="M61" s="14"/>
      <c r="N61" s="11"/>
      <c r="O61" s="104"/>
      <c r="P61" s="447"/>
    </row>
    <row r="62" spans="1:16" s="1" customFormat="1" ht="53.25" customHeight="1">
      <c r="A62" s="13" t="s">
        <v>245</v>
      </c>
      <c r="B62" s="34" t="s">
        <v>139</v>
      </c>
      <c r="C62" s="435"/>
      <c r="D62" s="35"/>
      <c r="E62" s="36"/>
      <c r="F62" s="37"/>
      <c r="G62" s="174"/>
      <c r="H62" s="11"/>
      <c r="I62" s="106"/>
      <c r="J62" s="14"/>
      <c r="K62" s="11"/>
      <c r="L62" s="104"/>
      <c r="M62" s="14"/>
      <c r="N62" s="11"/>
      <c r="O62" s="104"/>
      <c r="P62" s="447"/>
    </row>
    <row r="63" spans="1:16" s="1" customFormat="1" ht="27" customHeight="1">
      <c r="A63" s="13" t="s">
        <v>246</v>
      </c>
      <c r="B63" s="34" t="s">
        <v>140</v>
      </c>
      <c r="C63" s="435"/>
      <c r="D63" s="35"/>
      <c r="E63" s="36"/>
      <c r="F63" s="37"/>
      <c r="G63" s="174"/>
      <c r="H63" s="11"/>
      <c r="I63" s="106"/>
      <c r="J63" s="14"/>
      <c r="K63" s="11"/>
      <c r="L63" s="104"/>
      <c r="M63" s="14"/>
      <c r="N63" s="11"/>
      <c r="O63" s="104"/>
      <c r="P63" s="447"/>
    </row>
    <row r="64" spans="1:16" s="1" customFormat="1" ht="52.5" customHeight="1">
      <c r="A64" s="13" t="s">
        <v>247</v>
      </c>
      <c r="B64" s="34" t="s">
        <v>252</v>
      </c>
      <c r="C64" s="435"/>
      <c r="D64" s="35"/>
      <c r="E64" s="36"/>
      <c r="F64" s="37"/>
      <c r="G64" s="174"/>
      <c r="H64" s="11"/>
      <c r="I64" s="106"/>
      <c r="J64" s="14"/>
      <c r="K64" s="11"/>
      <c r="L64" s="104"/>
      <c r="M64" s="14"/>
      <c r="N64" s="11"/>
      <c r="O64" s="104"/>
      <c r="P64" s="447"/>
    </row>
    <row r="65" spans="1:16" s="1" customFormat="1" ht="26.25" customHeight="1">
      <c r="A65" s="13" t="s">
        <v>248</v>
      </c>
      <c r="B65" s="34" t="s">
        <v>141</v>
      </c>
      <c r="C65" s="435"/>
      <c r="D65" s="35"/>
      <c r="E65" s="36"/>
      <c r="F65" s="37"/>
      <c r="G65" s="38"/>
      <c r="H65" s="36"/>
      <c r="I65" s="106"/>
      <c r="J65" s="14"/>
      <c r="K65" s="11"/>
      <c r="L65" s="104"/>
      <c r="M65" s="14"/>
      <c r="N65" s="11"/>
      <c r="O65" s="104"/>
      <c r="P65" s="447"/>
    </row>
    <row r="66" spans="1:16" s="1" customFormat="1" ht="25.5" customHeight="1">
      <c r="A66" s="13" t="s">
        <v>249</v>
      </c>
      <c r="B66" s="34" t="s">
        <v>143</v>
      </c>
      <c r="C66" s="435"/>
      <c r="D66" s="35"/>
      <c r="E66" s="11"/>
      <c r="F66" s="37"/>
      <c r="G66" s="38"/>
      <c r="H66" s="11"/>
      <c r="I66" s="106"/>
      <c r="J66" s="14"/>
      <c r="K66" s="11"/>
      <c r="L66" s="104"/>
      <c r="M66" s="14"/>
      <c r="N66" s="11"/>
      <c r="O66" s="104"/>
      <c r="P66" s="447"/>
    </row>
    <row r="67" spans="1:16" s="1" customFormat="1" ht="27.75" customHeight="1" thickBot="1">
      <c r="A67" s="51" t="s">
        <v>250</v>
      </c>
      <c r="B67" s="175" t="s">
        <v>277</v>
      </c>
      <c r="C67" s="438"/>
      <c r="D67" s="176"/>
      <c r="E67" s="56"/>
      <c r="F67" s="177"/>
      <c r="G67" s="178"/>
      <c r="H67" s="56"/>
      <c r="I67" s="179"/>
      <c r="J67" s="55"/>
      <c r="K67" s="56"/>
      <c r="L67" s="57"/>
      <c r="M67" s="55"/>
      <c r="N67" s="56"/>
      <c r="O67" s="57"/>
      <c r="P67" s="461"/>
    </row>
    <row r="68" spans="1:16" s="1" customFormat="1" ht="16.5" customHeight="1" thickBot="1">
      <c r="A68" s="441" t="s">
        <v>12</v>
      </c>
      <c r="B68" s="442"/>
      <c r="C68" s="442"/>
      <c r="D68" s="442"/>
      <c r="E68" s="442"/>
      <c r="F68" s="442"/>
      <c r="G68" s="442"/>
      <c r="H68" s="442"/>
      <c r="I68" s="442"/>
      <c r="J68" s="442"/>
      <c r="K68" s="442"/>
      <c r="L68" s="442"/>
      <c r="M68" s="442"/>
      <c r="N68" s="442"/>
      <c r="O68" s="442"/>
      <c r="P68" s="443"/>
    </row>
    <row r="69" spans="1:16" s="1" customFormat="1" ht="13.5" thickBot="1">
      <c r="A69" s="180"/>
      <c r="B69" s="97" t="s">
        <v>0</v>
      </c>
      <c r="C69" s="98"/>
      <c r="D69" s="315">
        <f>D71+D73</f>
        <v>50.449806620000004</v>
      </c>
      <c r="E69" s="315">
        <f aca="true" t="shared" si="11" ref="E69:O69">E71+E73</f>
        <v>49.29486622</v>
      </c>
      <c r="F69" s="315">
        <f t="shared" si="11"/>
        <v>1.00601815</v>
      </c>
      <c r="G69" s="166">
        <f t="shared" si="11"/>
        <v>2.97844492</v>
      </c>
      <c r="H69" s="315">
        <f t="shared" si="11"/>
        <v>2.77293222</v>
      </c>
      <c r="I69" s="315">
        <f t="shared" si="11"/>
        <v>0.05659045</v>
      </c>
      <c r="J69" s="315">
        <f>J71+J73</f>
        <v>2.97844492</v>
      </c>
      <c r="K69" s="315">
        <f>K71+K73</f>
        <v>2.77293222</v>
      </c>
      <c r="L69" s="315">
        <f>L71+L73</f>
        <v>0.05659045</v>
      </c>
      <c r="M69" s="315">
        <f t="shared" si="11"/>
        <v>2.97844492</v>
      </c>
      <c r="N69" s="315">
        <f t="shared" si="11"/>
        <v>2.77293222</v>
      </c>
      <c r="O69" s="315">
        <f t="shared" si="11"/>
        <v>0.05659045</v>
      </c>
      <c r="P69" s="64"/>
    </row>
    <row r="70" spans="1:16" s="1" customFormat="1" ht="132.75" customHeight="1">
      <c r="A70" s="129" t="s">
        <v>200</v>
      </c>
      <c r="B70" s="130" t="s">
        <v>78</v>
      </c>
      <c r="C70" s="320" t="s">
        <v>166</v>
      </c>
      <c r="D70" s="46"/>
      <c r="E70" s="47"/>
      <c r="F70" s="167"/>
      <c r="G70" s="46"/>
      <c r="H70" s="47"/>
      <c r="I70" s="167"/>
      <c r="J70" s="182"/>
      <c r="K70" s="183"/>
      <c r="L70" s="184"/>
      <c r="M70" s="182"/>
      <c r="N70" s="183"/>
      <c r="O70" s="184"/>
      <c r="P70" s="66" t="s">
        <v>273</v>
      </c>
    </row>
    <row r="71" spans="1:16" s="1" customFormat="1" ht="18" customHeight="1">
      <c r="A71" s="31" t="s">
        <v>201</v>
      </c>
      <c r="B71" s="32" t="s">
        <v>182</v>
      </c>
      <c r="C71" s="437" t="s">
        <v>166</v>
      </c>
      <c r="D71" s="360">
        <f aca="true" t="shared" si="12" ref="D71:O71">D72</f>
        <v>2.97844492</v>
      </c>
      <c r="E71" s="316">
        <f t="shared" si="12"/>
        <v>2.77293222</v>
      </c>
      <c r="F71" s="294">
        <f t="shared" si="12"/>
        <v>0.05659045</v>
      </c>
      <c r="G71" s="360">
        <f t="shared" si="12"/>
        <v>2.97844492</v>
      </c>
      <c r="H71" s="316">
        <f t="shared" si="12"/>
        <v>2.77293222</v>
      </c>
      <c r="I71" s="294">
        <f t="shared" si="12"/>
        <v>0.05659045</v>
      </c>
      <c r="J71" s="360">
        <f t="shared" si="12"/>
        <v>2.97844492</v>
      </c>
      <c r="K71" s="316">
        <f t="shared" si="12"/>
        <v>2.77293222</v>
      </c>
      <c r="L71" s="294">
        <f t="shared" si="12"/>
        <v>0.05659045</v>
      </c>
      <c r="M71" s="360">
        <f t="shared" si="12"/>
        <v>2.97844492</v>
      </c>
      <c r="N71" s="316">
        <f t="shared" si="12"/>
        <v>2.77293222</v>
      </c>
      <c r="O71" s="294">
        <f t="shared" si="12"/>
        <v>0.05659045</v>
      </c>
      <c r="P71" s="62"/>
    </row>
    <row r="72" spans="1:16" s="1" customFormat="1" ht="68.25" customHeight="1">
      <c r="A72" s="13" t="s">
        <v>202</v>
      </c>
      <c r="B72" s="34" t="s">
        <v>58</v>
      </c>
      <c r="C72" s="435"/>
      <c r="D72" s="118">
        <f>SUM(E72:F72)+0.14892225</f>
        <v>2.97844492</v>
      </c>
      <c r="E72" s="258">
        <v>2.77293222</v>
      </c>
      <c r="F72" s="261">
        <v>0.05659045</v>
      </c>
      <c r="G72" s="359">
        <f>SUM(H72:I72)+0.14892225</f>
        <v>2.97844492</v>
      </c>
      <c r="H72" s="118">
        <v>2.77293222</v>
      </c>
      <c r="I72" s="295">
        <v>0.05659045</v>
      </c>
      <c r="J72" s="359">
        <f>SUM(K72:L72)+0.14892225</f>
        <v>2.97844492</v>
      </c>
      <c r="K72" s="118">
        <v>2.77293222</v>
      </c>
      <c r="L72" s="295">
        <v>0.05659045</v>
      </c>
      <c r="M72" s="359">
        <f>SUM(N72:O72)+0.14892225</f>
        <v>2.97844492</v>
      </c>
      <c r="N72" s="118">
        <v>2.77293222</v>
      </c>
      <c r="O72" s="295">
        <v>0.05659045</v>
      </c>
      <c r="P72" s="289" t="s">
        <v>360</v>
      </c>
    </row>
    <row r="73" spans="1:16" s="1" customFormat="1" ht="33" customHeight="1">
      <c r="A73" s="31" t="s">
        <v>203</v>
      </c>
      <c r="B73" s="32" t="s">
        <v>79</v>
      </c>
      <c r="C73" s="435"/>
      <c r="D73" s="141">
        <f>D74</f>
        <v>47.4713617</v>
      </c>
      <c r="E73" s="169">
        <f aca="true" t="shared" si="13" ref="E73:O73">E74</f>
        <v>46.521934</v>
      </c>
      <c r="F73" s="170">
        <f t="shared" si="13"/>
        <v>0.9494277</v>
      </c>
      <c r="G73" s="74">
        <f t="shared" si="13"/>
        <v>0</v>
      </c>
      <c r="H73" s="28">
        <f t="shared" si="13"/>
        <v>0</v>
      </c>
      <c r="I73" s="171">
        <f t="shared" si="13"/>
        <v>0</v>
      </c>
      <c r="J73" s="74">
        <f t="shared" si="13"/>
        <v>0</v>
      </c>
      <c r="K73" s="28">
        <f t="shared" si="13"/>
        <v>0</v>
      </c>
      <c r="L73" s="171">
        <f t="shared" si="13"/>
        <v>0</v>
      </c>
      <c r="M73" s="74">
        <f t="shared" si="13"/>
        <v>0</v>
      </c>
      <c r="N73" s="28">
        <f t="shared" si="13"/>
        <v>0</v>
      </c>
      <c r="O73" s="171">
        <f t="shared" si="13"/>
        <v>0</v>
      </c>
      <c r="P73" s="62"/>
    </row>
    <row r="74" spans="1:16" s="1" customFormat="1" ht="66" customHeight="1" thickBot="1">
      <c r="A74" s="51" t="s">
        <v>240</v>
      </c>
      <c r="B74" s="34" t="s">
        <v>59</v>
      </c>
      <c r="C74" s="438"/>
      <c r="D74" s="36">
        <f>SUM(E74:F74)</f>
        <v>47.4713617</v>
      </c>
      <c r="E74" s="36">
        <v>46.521934</v>
      </c>
      <c r="F74" s="37">
        <v>0.9494277</v>
      </c>
      <c r="G74" s="82">
        <f>SUM(H74:I74)</f>
        <v>0</v>
      </c>
      <c r="H74" s="7">
        <v>0</v>
      </c>
      <c r="I74" s="30">
        <v>0</v>
      </c>
      <c r="J74" s="82">
        <f>SUM(K74:L74)</f>
        <v>0</v>
      </c>
      <c r="K74" s="7">
        <v>0</v>
      </c>
      <c r="L74" s="30">
        <v>0</v>
      </c>
      <c r="M74" s="82">
        <f>SUM(N74:O74)</f>
        <v>0</v>
      </c>
      <c r="N74" s="7">
        <v>0</v>
      </c>
      <c r="O74" s="30">
        <v>0</v>
      </c>
      <c r="P74" s="289" t="s">
        <v>329</v>
      </c>
    </row>
    <row r="75" spans="1:16" s="1" customFormat="1" ht="16.5" customHeight="1" thickBot="1">
      <c r="A75" s="441" t="s">
        <v>13</v>
      </c>
      <c r="B75" s="442"/>
      <c r="C75" s="442"/>
      <c r="D75" s="442"/>
      <c r="E75" s="442"/>
      <c r="F75" s="442"/>
      <c r="G75" s="442"/>
      <c r="H75" s="442"/>
      <c r="I75" s="442"/>
      <c r="J75" s="442"/>
      <c r="K75" s="442"/>
      <c r="L75" s="442"/>
      <c r="M75" s="442"/>
      <c r="N75" s="442"/>
      <c r="O75" s="442"/>
      <c r="P75" s="443"/>
    </row>
    <row r="76" spans="1:16" s="1" customFormat="1" ht="13.5" thickBot="1">
      <c r="A76" s="185"/>
      <c r="B76" s="124" t="s">
        <v>0</v>
      </c>
      <c r="C76" s="125"/>
      <c r="D76" s="126">
        <f aca="true" t="shared" si="14" ref="D76:O76">D77+D81</f>
        <v>85.4</v>
      </c>
      <c r="E76" s="126">
        <f t="shared" si="14"/>
        <v>82.124</v>
      </c>
      <c r="F76" s="126">
        <f t="shared" si="14"/>
        <v>1.676</v>
      </c>
      <c r="G76" s="127">
        <f t="shared" si="14"/>
        <v>0</v>
      </c>
      <c r="H76" s="127">
        <f t="shared" si="14"/>
        <v>0</v>
      </c>
      <c r="I76" s="127">
        <f t="shared" si="14"/>
        <v>0</v>
      </c>
      <c r="J76" s="127">
        <f>J77+J81</f>
        <v>0</v>
      </c>
      <c r="K76" s="127">
        <f>K77+K81</f>
        <v>0</v>
      </c>
      <c r="L76" s="127">
        <f>L77+L81</f>
        <v>0</v>
      </c>
      <c r="M76" s="127">
        <f t="shared" si="14"/>
        <v>0</v>
      </c>
      <c r="N76" s="127">
        <f t="shared" si="14"/>
        <v>0</v>
      </c>
      <c r="O76" s="127">
        <f t="shared" si="14"/>
        <v>0</v>
      </c>
      <c r="P76" s="186"/>
    </row>
    <row r="77" spans="1:16" s="1" customFormat="1" ht="23.25" customHeight="1">
      <c r="A77" s="129" t="s">
        <v>204</v>
      </c>
      <c r="B77" s="130" t="s">
        <v>80</v>
      </c>
      <c r="C77" s="434" t="s">
        <v>167</v>
      </c>
      <c r="D77" s="112">
        <f>D78</f>
        <v>15.4</v>
      </c>
      <c r="E77" s="102">
        <f aca="true" t="shared" si="15" ref="E77:O77">E78</f>
        <v>13.524</v>
      </c>
      <c r="F77" s="113">
        <f t="shared" si="15"/>
        <v>0.276</v>
      </c>
      <c r="G77" s="182">
        <f t="shared" si="15"/>
        <v>0</v>
      </c>
      <c r="H77" s="192">
        <f t="shared" si="15"/>
        <v>0</v>
      </c>
      <c r="I77" s="193">
        <f t="shared" si="15"/>
        <v>0</v>
      </c>
      <c r="J77" s="182">
        <f t="shared" si="15"/>
        <v>0</v>
      </c>
      <c r="K77" s="192">
        <f t="shared" si="15"/>
        <v>0</v>
      </c>
      <c r="L77" s="193">
        <f t="shared" si="15"/>
        <v>0</v>
      </c>
      <c r="M77" s="182">
        <f t="shared" si="15"/>
        <v>0</v>
      </c>
      <c r="N77" s="192">
        <f t="shared" si="15"/>
        <v>0</v>
      </c>
      <c r="O77" s="193">
        <f t="shared" si="15"/>
        <v>0</v>
      </c>
      <c r="P77" s="62"/>
    </row>
    <row r="78" spans="1:16" s="1" customFormat="1" ht="30.75" customHeight="1">
      <c r="A78" s="13" t="s">
        <v>307</v>
      </c>
      <c r="B78" s="34" t="s">
        <v>60</v>
      </c>
      <c r="C78" s="435"/>
      <c r="D78" s="35">
        <v>15.4</v>
      </c>
      <c r="E78" s="36">
        <v>13.524</v>
      </c>
      <c r="F78" s="37">
        <v>0.276</v>
      </c>
      <c r="G78" s="77">
        <v>0</v>
      </c>
      <c r="H78" s="7">
        <v>0</v>
      </c>
      <c r="I78" s="82">
        <v>0</v>
      </c>
      <c r="J78" s="77">
        <v>0</v>
      </c>
      <c r="K78" s="7">
        <v>0</v>
      </c>
      <c r="L78" s="82">
        <v>0</v>
      </c>
      <c r="M78" s="77">
        <v>0</v>
      </c>
      <c r="N78" s="7">
        <v>0</v>
      </c>
      <c r="O78" s="82">
        <v>0</v>
      </c>
      <c r="P78" s="65" t="s">
        <v>181</v>
      </c>
    </row>
    <row r="79" spans="1:16" s="1" customFormat="1" ht="104.25" customHeight="1">
      <c r="A79" s="31" t="s">
        <v>205</v>
      </c>
      <c r="B79" s="317" t="s">
        <v>124</v>
      </c>
      <c r="C79" s="93" t="s">
        <v>168</v>
      </c>
      <c r="D79" s="27" t="s">
        <v>121</v>
      </c>
      <c r="E79" s="169" t="s">
        <v>121</v>
      </c>
      <c r="F79" s="29" t="s">
        <v>121</v>
      </c>
      <c r="G79" s="27" t="s">
        <v>121</v>
      </c>
      <c r="H79" s="44" t="s">
        <v>121</v>
      </c>
      <c r="I79" s="29" t="s">
        <v>121</v>
      </c>
      <c r="J79" s="85" t="s">
        <v>121</v>
      </c>
      <c r="K79" s="45" t="s">
        <v>121</v>
      </c>
      <c r="L79" s="90" t="s">
        <v>121</v>
      </c>
      <c r="M79" s="85" t="s">
        <v>121</v>
      </c>
      <c r="N79" s="45" t="s">
        <v>121</v>
      </c>
      <c r="O79" s="90" t="s">
        <v>121</v>
      </c>
      <c r="P79" s="62"/>
    </row>
    <row r="80" spans="1:16" s="1" customFormat="1" ht="67.5" customHeight="1">
      <c r="A80" s="31" t="s">
        <v>206</v>
      </c>
      <c r="B80" s="32" t="s">
        <v>81</v>
      </c>
      <c r="C80" s="437" t="s">
        <v>166</v>
      </c>
      <c r="D80" s="301"/>
      <c r="E80" s="189"/>
      <c r="F80" s="302"/>
      <c r="G80" s="301"/>
      <c r="H80" s="189"/>
      <c r="I80" s="302"/>
      <c r="J80" s="303"/>
      <c r="K80" s="304"/>
      <c r="L80" s="305"/>
      <c r="M80" s="303"/>
      <c r="N80" s="304"/>
      <c r="O80" s="305"/>
      <c r="P80" s="34" t="s">
        <v>322</v>
      </c>
    </row>
    <row r="81" spans="1:16" s="1" customFormat="1" ht="24.75" customHeight="1">
      <c r="A81" s="31" t="s">
        <v>207</v>
      </c>
      <c r="B81" s="32" t="s">
        <v>82</v>
      </c>
      <c r="C81" s="435"/>
      <c r="D81" s="84">
        <f>D82</f>
        <v>70</v>
      </c>
      <c r="E81" s="24">
        <f aca="true" t="shared" si="16" ref="E81:O81">E82</f>
        <v>68.6</v>
      </c>
      <c r="F81" s="33">
        <f t="shared" si="16"/>
        <v>1.4</v>
      </c>
      <c r="G81" s="74">
        <f t="shared" si="16"/>
        <v>0</v>
      </c>
      <c r="H81" s="28">
        <f t="shared" si="16"/>
        <v>0</v>
      </c>
      <c r="I81" s="171">
        <f t="shared" si="16"/>
        <v>0</v>
      </c>
      <c r="J81" s="74">
        <f t="shared" si="16"/>
        <v>0</v>
      </c>
      <c r="K81" s="28">
        <f t="shared" si="16"/>
        <v>0</v>
      </c>
      <c r="L81" s="171">
        <f t="shared" si="16"/>
        <v>0</v>
      </c>
      <c r="M81" s="74">
        <f t="shared" si="16"/>
        <v>0</v>
      </c>
      <c r="N81" s="28">
        <f t="shared" si="16"/>
        <v>0</v>
      </c>
      <c r="O81" s="171">
        <f t="shared" si="16"/>
        <v>0</v>
      </c>
      <c r="P81" s="62"/>
    </row>
    <row r="82" spans="1:16" s="1" customFormat="1" ht="52.5" customHeight="1">
      <c r="A82" s="13" t="s">
        <v>302</v>
      </c>
      <c r="B82" s="92" t="s">
        <v>113</v>
      </c>
      <c r="C82" s="436"/>
      <c r="D82" s="36">
        <f>SUM(E82:F82)</f>
        <v>70</v>
      </c>
      <c r="E82" s="36">
        <v>68.6</v>
      </c>
      <c r="F82" s="37">
        <v>1.4</v>
      </c>
      <c r="G82" s="82">
        <f>SUM(H82:I82)</f>
        <v>0</v>
      </c>
      <c r="H82" s="7">
        <v>0</v>
      </c>
      <c r="I82" s="30">
        <v>0</v>
      </c>
      <c r="J82" s="82">
        <f>SUM(K82:L82)</f>
        <v>0</v>
      </c>
      <c r="K82" s="7">
        <v>0</v>
      </c>
      <c r="L82" s="30">
        <v>0</v>
      </c>
      <c r="M82" s="82">
        <f>SUM(N82:O82)</f>
        <v>0</v>
      </c>
      <c r="N82" s="7">
        <v>0</v>
      </c>
      <c r="O82" s="30">
        <v>0</v>
      </c>
      <c r="P82" s="34" t="s">
        <v>334</v>
      </c>
    </row>
    <row r="83" spans="1:16" s="1" customFormat="1" ht="21.75" customHeight="1">
      <c r="A83" s="31" t="s">
        <v>208</v>
      </c>
      <c r="B83" s="32" t="s">
        <v>83</v>
      </c>
      <c r="C83" s="437" t="s">
        <v>167</v>
      </c>
      <c r="D83" s="27" t="s">
        <v>121</v>
      </c>
      <c r="E83" s="169" t="s">
        <v>121</v>
      </c>
      <c r="F83" s="50" t="s">
        <v>121</v>
      </c>
      <c r="G83" s="27" t="s">
        <v>121</v>
      </c>
      <c r="H83" s="169" t="s">
        <v>121</v>
      </c>
      <c r="I83" s="50" t="s">
        <v>121</v>
      </c>
      <c r="J83" s="84" t="s">
        <v>121</v>
      </c>
      <c r="K83" s="25" t="s">
        <v>121</v>
      </c>
      <c r="L83" s="90" t="s">
        <v>121</v>
      </c>
      <c r="M83" s="84" t="s">
        <v>121</v>
      </c>
      <c r="N83" s="25" t="s">
        <v>121</v>
      </c>
      <c r="O83" s="90" t="s">
        <v>121</v>
      </c>
      <c r="P83" s="62"/>
    </row>
    <row r="84" spans="1:16" s="1" customFormat="1" ht="21.75" customHeight="1" thickBot="1">
      <c r="A84" s="31" t="s">
        <v>209</v>
      </c>
      <c r="B84" s="32" t="s">
        <v>239</v>
      </c>
      <c r="C84" s="436"/>
      <c r="D84" s="27" t="s">
        <v>121</v>
      </c>
      <c r="E84" s="169" t="s">
        <v>121</v>
      </c>
      <c r="F84" s="29" t="s">
        <v>121</v>
      </c>
      <c r="G84" s="49" t="s">
        <v>121</v>
      </c>
      <c r="H84" s="28" t="s">
        <v>121</v>
      </c>
      <c r="I84" s="50" t="s">
        <v>121</v>
      </c>
      <c r="J84" s="85" t="s">
        <v>121</v>
      </c>
      <c r="K84" s="45" t="s">
        <v>121</v>
      </c>
      <c r="L84" s="90" t="s">
        <v>121</v>
      </c>
      <c r="M84" s="85" t="s">
        <v>121</v>
      </c>
      <c r="N84" s="45" t="s">
        <v>121</v>
      </c>
      <c r="O84" s="90" t="s">
        <v>121</v>
      </c>
      <c r="P84" s="62"/>
    </row>
    <row r="85" spans="1:16" s="1" customFormat="1" ht="16.5" customHeight="1" thickBot="1">
      <c r="A85" s="441" t="s">
        <v>14</v>
      </c>
      <c r="B85" s="442"/>
      <c r="C85" s="455"/>
      <c r="D85" s="442"/>
      <c r="E85" s="442"/>
      <c r="F85" s="442"/>
      <c r="G85" s="442"/>
      <c r="H85" s="442"/>
      <c r="I85" s="442"/>
      <c r="J85" s="442"/>
      <c r="K85" s="442"/>
      <c r="L85" s="442"/>
      <c r="M85" s="442"/>
      <c r="N85" s="442"/>
      <c r="O85" s="442"/>
      <c r="P85" s="443"/>
    </row>
    <row r="86" spans="1:16" s="1" customFormat="1" ht="13.5" thickBot="1">
      <c r="A86" s="180"/>
      <c r="B86" s="190" t="s">
        <v>0</v>
      </c>
      <c r="C86" s="164"/>
      <c r="D86" s="166">
        <f>D87</f>
        <v>888.1151602799999</v>
      </c>
      <c r="E86" s="166">
        <f aca="true" t="shared" si="17" ref="E86:O86">E87</f>
        <v>791.8852999999999</v>
      </c>
      <c r="F86" s="166">
        <f t="shared" si="17"/>
        <v>96.22986028</v>
      </c>
      <c r="G86" s="315">
        <f t="shared" si="17"/>
        <v>42.61</v>
      </c>
      <c r="H86" s="315">
        <f t="shared" si="17"/>
        <v>0</v>
      </c>
      <c r="I86" s="315">
        <f t="shared" si="17"/>
        <v>42.61</v>
      </c>
      <c r="J86" s="315">
        <f t="shared" si="17"/>
        <v>42.60798655</v>
      </c>
      <c r="K86" s="315">
        <f t="shared" si="17"/>
        <v>0</v>
      </c>
      <c r="L86" s="315">
        <f t="shared" si="17"/>
        <v>42.60798655</v>
      </c>
      <c r="M86" s="315">
        <f t="shared" si="17"/>
        <v>42.60798655</v>
      </c>
      <c r="N86" s="315">
        <f t="shared" si="17"/>
        <v>0</v>
      </c>
      <c r="O86" s="315">
        <f t="shared" si="17"/>
        <v>42.60798655</v>
      </c>
      <c r="P86" s="64"/>
    </row>
    <row r="87" spans="1:16" s="1" customFormat="1" ht="13.5" customHeight="1">
      <c r="A87" s="129" t="s">
        <v>210</v>
      </c>
      <c r="B87" s="191" t="s">
        <v>146</v>
      </c>
      <c r="C87" s="434" t="s">
        <v>169</v>
      </c>
      <c r="D87" s="73">
        <f>D88+D91</f>
        <v>888.1151602799999</v>
      </c>
      <c r="E87" s="76">
        <f aca="true" t="shared" si="18" ref="E87:O87">E88+E91</f>
        <v>791.8852999999999</v>
      </c>
      <c r="F87" s="88">
        <f t="shared" si="18"/>
        <v>96.22986028</v>
      </c>
      <c r="G87" s="254">
        <f t="shared" si="18"/>
        <v>42.61</v>
      </c>
      <c r="H87" s="352">
        <f t="shared" si="18"/>
        <v>0</v>
      </c>
      <c r="I87" s="355">
        <f t="shared" si="18"/>
        <v>42.61</v>
      </c>
      <c r="J87" s="254">
        <f>J88+J91</f>
        <v>42.60798655</v>
      </c>
      <c r="K87" s="352">
        <f>K88+K91</f>
        <v>0</v>
      </c>
      <c r="L87" s="355">
        <f>L88+L91</f>
        <v>42.60798655</v>
      </c>
      <c r="M87" s="254">
        <f t="shared" si="18"/>
        <v>42.60798655</v>
      </c>
      <c r="N87" s="352">
        <f t="shared" si="18"/>
        <v>0</v>
      </c>
      <c r="O87" s="355">
        <f t="shared" si="18"/>
        <v>42.60798655</v>
      </c>
      <c r="P87" s="61"/>
    </row>
    <row r="88" spans="1:16" s="1" customFormat="1" ht="91.5" customHeight="1">
      <c r="A88" s="13" t="s">
        <v>211</v>
      </c>
      <c r="B88" s="197" t="s">
        <v>335</v>
      </c>
      <c r="C88" s="435"/>
      <c r="D88" s="16">
        <f>F88+E88</f>
        <v>96.22986028</v>
      </c>
      <c r="E88" s="7">
        <v>0</v>
      </c>
      <c r="F88" s="17">
        <f>I88+53.61986028</f>
        <v>96.22986028</v>
      </c>
      <c r="G88" s="260">
        <f>H88+I88</f>
        <v>42.61</v>
      </c>
      <c r="H88" s="258">
        <v>0</v>
      </c>
      <c r="I88" s="261">
        <v>42.61</v>
      </c>
      <c r="J88" s="260">
        <f>K88+L88</f>
        <v>42.60798655</v>
      </c>
      <c r="K88" s="356">
        <v>0</v>
      </c>
      <c r="L88" s="357">
        <v>42.60798655</v>
      </c>
      <c r="M88" s="260">
        <f>N88+O88</f>
        <v>42.60798655</v>
      </c>
      <c r="N88" s="356">
        <v>0</v>
      </c>
      <c r="O88" s="357">
        <v>42.60798655</v>
      </c>
      <c r="P88" s="289" t="s">
        <v>353</v>
      </c>
    </row>
    <row r="89" spans="1:16" s="1" customFormat="1" ht="27.75" customHeight="1">
      <c r="A89" s="13" t="s">
        <v>241</v>
      </c>
      <c r="B89" s="197" t="s">
        <v>136</v>
      </c>
      <c r="C89" s="435"/>
      <c r="D89" s="16"/>
      <c r="E89" s="15"/>
      <c r="F89" s="17"/>
      <c r="G89" s="16"/>
      <c r="H89" s="15"/>
      <c r="I89" s="17"/>
      <c r="J89" s="8"/>
      <c r="K89" s="7"/>
      <c r="L89" s="30"/>
      <c r="M89" s="8"/>
      <c r="N89" s="7"/>
      <c r="O89" s="30"/>
      <c r="P89" s="343"/>
    </row>
    <row r="90" spans="1:16" s="1" customFormat="1" ht="15.75" customHeight="1">
      <c r="A90" s="147" t="s">
        <v>303</v>
      </c>
      <c r="B90" s="198" t="s">
        <v>135</v>
      </c>
      <c r="C90" s="435"/>
      <c r="D90" s="18"/>
      <c r="E90" s="20"/>
      <c r="F90" s="21"/>
      <c r="G90" s="18"/>
      <c r="H90" s="22"/>
      <c r="I90" s="21"/>
      <c r="J90" s="8"/>
      <c r="K90" s="7"/>
      <c r="L90" s="30"/>
      <c r="M90" s="8"/>
      <c r="N90" s="7"/>
      <c r="O90" s="30"/>
      <c r="P90" s="343"/>
    </row>
    <row r="91" spans="1:16" s="1" customFormat="1" ht="69" customHeight="1">
      <c r="A91" s="147"/>
      <c r="B91" s="197" t="s">
        <v>134</v>
      </c>
      <c r="C91" s="435"/>
      <c r="D91" s="18">
        <f>E91+F91</f>
        <v>791.8852999999999</v>
      </c>
      <c r="E91" s="15">
        <f>60.1+138.535+156.258432+201.78+109.575102+77.528766+48.108</f>
        <v>791.8852999999999</v>
      </c>
      <c r="F91" s="79">
        <v>0</v>
      </c>
      <c r="G91" s="19">
        <v>0</v>
      </c>
      <c r="H91" s="20">
        <v>0</v>
      </c>
      <c r="I91" s="21">
        <v>0</v>
      </c>
      <c r="J91" s="8">
        <v>0</v>
      </c>
      <c r="K91" s="7">
        <v>0</v>
      </c>
      <c r="L91" s="30">
        <v>0</v>
      </c>
      <c r="M91" s="8">
        <v>0</v>
      </c>
      <c r="N91" s="7">
        <v>0</v>
      </c>
      <c r="O91" s="30">
        <v>0</v>
      </c>
      <c r="P91" s="289" t="s">
        <v>328</v>
      </c>
    </row>
    <row r="92" spans="1:16" s="1" customFormat="1" ht="12.75">
      <c r="A92" s="31" t="s">
        <v>212</v>
      </c>
      <c r="B92" s="199" t="s">
        <v>145</v>
      </c>
      <c r="C92" s="435"/>
      <c r="D92" s="27" t="s">
        <v>121</v>
      </c>
      <c r="E92" s="28" t="s">
        <v>121</v>
      </c>
      <c r="F92" s="29" t="s">
        <v>121</v>
      </c>
      <c r="G92" s="27" t="s">
        <v>121</v>
      </c>
      <c r="H92" s="28" t="s">
        <v>121</v>
      </c>
      <c r="I92" s="29" t="s">
        <v>121</v>
      </c>
      <c r="J92" s="49" t="s">
        <v>121</v>
      </c>
      <c r="K92" s="28" t="s">
        <v>121</v>
      </c>
      <c r="L92" s="50" t="s">
        <v>121</v>
      </c>
      <c r="M92" s="49" t="s">
        <v>121</v>
      </c>
      <c r="N92" s="28" t="s">
        <v>121</v>
      </c>
      <c r="O92" s="50" t="s">
        <v>121</v>
      </c>
      <c r="P92" s="62"/>
    </row>
    <row r="93" spans="1:16" s="1" customFormat="1" ht="12.75" customHeight="1">
      <c r="A93" s="31" t="s">
        <v>213</v>
      </c>
      <c r="B93" s="199" t="s">
        <v>155</v>
      </c>
      <c r="C93" s="435"/>
      <c r="D93" s="27"/>
      <c r="E93" s="169"/>
      <c r="F93" s="29"/>
      <c r="G93" s="27"/>
      <c r="H93" s="28"/>
      <c r="I93" s="29"/>
      <c r="J93" s="200"/>
      <c r="K93" s="28"/>
      <c r="L93" s="201"/>
      <c r="M93" s="200"/>
      <c r="N93" s="28"/>
      <c r="O93" s="201"/>
      <c r="P93" s="444" t="s">
        <v>323</v>
      </c>
    </row>
    <row r="94" spans="1:16" s="1" customFormat="1" ht="40.5" customHeight="1" thickBot="1">
      <c r="A94" s="202" t="s">
        <v>308</v>
      </c>
      <c r="B94" s="203" t="s">
        <v>147</v>
      </c>
      <c r="C94" s="438"/>
      <c r="D94" s="204"/>
      <c r="E94" s="205"/>
      <c r="F94" s="206"/>
      <c r="G94" s="204"/>
      <c r="H94" s="9"/>
      <c r="I94" s="206"/>
      <c r="J94" s="207"/>
      <c r="K94" s="9"/>
      <c r="L94" s="208"/>
      <c r="M94" s="207"/>
      <c r="N94" s="9"/>
      <c r="O94" s="208"/>
      <c r="P94" s="462"/>
    </row>
    <row r="95" spans="1:16" s="1" customFormat="1" ht="16.5" customHeight="1" thickBot="1">
      <c r="A95" s="441" t="s">
        <v>15</v>
      </c>
      <c r="B95" s="442"/>
      <c r="C95" s="442"/>
      <c r="D95" s="442"/>
      <c r="E95" s="442"/>
      <c r="F95" s="442"/>
      <c r="G95" s="442"/>
      <c r="H95" s="442"/>
      <c r="I95" s="442"/>
      <c r="J95" s="442"/>
      <c r="K95" s="442"/>
      <c r="L95" s="442"/>
      <c r="M95" s="442"/>
      <c r="N95" s="442"/>
      <c r="O95" s="442"/>
      <c r="P95" s="443"/>
    </row>
    <row r="96" spans="1:16" s="4" customFormat="1" ht="13.5" customHeight="1" thickBot="1">
      <c r="A96" s="180"/>
      <c r="B96" s="97" t="s">
        <v>0</v>
      </c>
      <c r="C96" s="98"/>
      <c r="D96" s="58" t="s">
        <v>121</v>
      </c>
      <c r="E96" s="59" t="s">
        <v>121</v>
      </c>
      <c r="F96" s="60" t="s">
        <v>121</v>
      </c>
      <c r="G96" s="209" t="s">
        <v>121</v>
      </c>
      <c r="H96" s="210" t="s">
        <v>121</v>
      </c>
      <c r="I96" s="211" t="s">
        <v>121</v>
      </c>
      <c r="J96" s="212" t="s">
        <v>121</v>
      </c>
      <c r="K96" s="213" t="s">
        <v>121</v>
      </c>
      <c r="L96" s="211" t="s">
        <v>121</v>
      </c>
      <c r="M96" s="212" t="s">
        <v>121</v>
      </c>
      <c r="N96" s="213" t="s">
        <v>121</v>
      </c>
      <c r="O96" s="211" t="s">
        <v>121</v>
      </c>
      <c r="P96" s="64"/>
    </row>
    <row r="97" spans="1:16" s="1" customFormat="1" ht="48" customHeight="1">
      <c r="A97" s="129" t="s">
        <v>214</v>
      </c>
      <c r="B97" s="130" t="s">
        <v>85</v>
      </c>
      <c r="C97" s="434" t="s">
        <v>170</v>
      </c>
      <c r="D97" s="112"/>
      <c r="E97" s="214"/>
      <c r="F97" s="215"/>
      <c r="G97" s="187"/>
      <c r="H97" s="69"/>
      <c r="I97" s="216"/>
      <c r="J97" s="187"/>
      <c r="K97" s="69"/>
      <c r="L97" s="216"/>
      <c r="M97" s="187"/>
      <c r="N97" s="69"/>
      <c r="O97" s="216"/>
      <c r="P97" s="460" t="s">
        <v>242</v>
      </c>
    </row>
    <row r="98" spans="1:16" s="1" customFormat="1" ht="44.25" customHeight="1">
      <c r="A98" s="31" t="s">
        <v>215</v>
      </c>
      <c r="B98" s="32" t="s">
        <v>86</v>
      </c>
      <c r="C98" s="435"/>
      <c r="D98" s="84"/>
      <c r="E98" s="25"/>
      <c r="F98" s="26"/>
      <c r="G98" s="31"/>
      <c r="H98" s="140"/>
      <c r="I98" s="139"/>
      <c r="J98" s="85"/>
      <c r="K98" s="45"/>
      <c r="L98" s="90"/>
      <c r="M98" s="85"/>
      <c r="N98" s="45"/>
      <c r="O98" s="90"/>
      <c r="P98" s="447"/>
    </row>
    <row r="99" spans="1:16" s="1" customFormat="1" ht="30" customHeight="1" thickBot="1">
      <c r="A99" s="31" t="s">
        <v>216</v>
      </c>
      <c r="B99" s="32" t="s">
        <v>87</v>
      </c>
      <c r="C99" s="93" t="s">
        <v>171</v>
      </c>
      <c r="D99" s="217"/>
      <c r="E99" s="218"/>
      <c r="F99" s="215"/>
      <c r="G99" s="67"/>
      <c r="H99" s="68"/>
      <c r="I99" s="216"/>
      <c r="J99" s="187"/>
      <c r="K99" s="69"/>
      <c r="L99" s="216"/>
      <c r="M99" s="187"/>
      <c r="N99" s="69"/>
      <c r="O99" s="216"/>
      <c r="P99" s="461"/>
    </row>
    <row r="100" spans="1:16" s="1" customFormat="1" ht="16.5" customHeight="1" thickBot="1">
      <c r="A100" s="441" t="s">
        <v>22</v>
      </c>
      <c r="B100" s="442"/>
      <c r="C100" s="442"/>
      <c r="D100" s="442"/>
      <c r="E100" s="442"/>
      <c r="F100" s="442"/>
      <c r="G100" s="442"/>
      <c r="H100" s="442"/>
      <c r="I100" s="442"/>
      <c r="J100" s="442"/>
      <c r="K100" s="442"/>
      <c r="L100" s="442"/>
      <c r="M100" s="442"/>
      <c r="N100" s="442"/>
      <c r="O100" s="442"/>
      <c r="P100" s="443"/>
    </row>
    <row r="101" spans="1:16" s="4" customFormat="1" ht="13.5" thickBot="1">
      <c r="A101" s="219"/>
      <c r="B101" s="220" t="s">
        <v>0</v>
      </c>
      <c r="C101" s="221"/>
      <c r="D101" s="222">
        <f>D102+D103+D105+D106+D107+D108</f>
        <v>483.589696</v>
      </c>
      <c r="E101" s="222">
        <f aca="true" t="shared" si="19" ref="E101:O101">E102+E103+E105+E106+E107+E108</f>
        <v>483.589696</v>
      </c>
      <c r="F101" s="222">
        <f t="shared" si="19"/>
        <v>0</v>
      </c>
      <c r="G101" s="222">
        <f t="shared" si="19"/>
        <v>0</v>
      </c>
      <c r="H101" s="222">
        <f t="shared" si="19"/>
        <v>0</v>
      </c>
      <c r="I101" s="222">
        <f t="shared" si="19"/>
        <v>0</v>
      </c>
      <c r="J101" s="222">
        <f t="shared" si="19"/>
        <v>0</v>
      </c>
      <c r="K101" s="222">
        <f t="shared" si="19"/>
        <v>0</v>
      </c>
      <c r="L101" s="222">
        <f t="shared" si="19"/>
        <v>0</v>
      </c>
      <c r="M101" s="222">
        <f t="shared" si="19"/>
        <v>0</v>
      </c>
      <c r="N101" s="222">
        <f t="shared" si="19"/>
        <v>0</v>
      </c>
      <c r="O101" s="222">
        <f t="shared" si="19"/>
        <v>0</v>
      </c>
      <c r="P101" s="64"/>
    </row>
    <row r="102" spans="1:16" s="1" customFormat="1" ht="15" customHeight="1">
      <c r="A102" s="333" t="s">
        <v>217</v>
      </c>
      <c r="B102" s="334" t="s">
        <v>88</v>
      </c>
      <c r="C102" s="448" t="s">
        <v>172</v>
      </c>
      <c r="D102" s="333"/>
      <c r="E102" s="335"/>
      <c r="F102" s="336"/>
      <c r="G102" s="337"/>
      <c r="H102" s="338"/>
      <c r="I102" s="339"/>
      <c r="J102" s="340"/>
      <c r="K102" s="341"/>
      <c r="L102" s="342"/>
      <c r="M102" s="340"/>
      <c r="N102" s="341"/>
      <c r="O102" s="342"/>
      <c r="P102" s="451"/>
    </row>
    <row r="103" spans="1:16" s="1" customFormat="1" ht="15.75" customHeight="1">
      <c r="A103" s="230" t="s">
        <v>218</v>
      </c>
      <c r="B103" s="231" t="s">
        <v>89</v>
      </c>
      <c r="C103" s="449"/>
      <c r="D103" s="232">
        <f>D104</f>
        <v>483.589696</v>
      </c>
      <c r="E103" s="232">
        <f aca="true" t="shared" si="20" ref="E103:O103">E104</f>
        <v>483.589696</v>
      </c>
      <c r="F103" s="232">
        <f t="shared" si="20"/>
        <v>0</v>
      </c>
      <c r="G103" s="232">
        <f t="shared" si="20"/>
        <v>0</v>
      </c>
      <c r="H103" s="232">
        <f t="shared" si="20"/>
        <v>0</v>
      </c>
      <c r="I103" s="232">
        <f t="shared" si="20"/>
        <v>0</v>
      </c>
      <c r="J103" s="232">
        <f t="shared" si="20"/>
        <v>0</v>
      </c>
      <c r="K103" s="232">
        <f t="shared" si="20"/>
        <v>0</v>
      </c>
      <c r="L103" s="232">
        <f t="shared" si="20"/>
        <v>0</v>
      </c>
      <c r="M103" s="232">
        <f t="shared" si="20"/>
        <v>0</v>
      </c>
      <c r="N103" s="232">
        <f t="shared" si="20"/>
        <v>0</v>
      </c>
      <c r="O103" s="232">
        <f t="shared" si="20"/>
        <v>0</v>
      </c>
      <c r="P103" s="452"/>
    </row>
    <row r="104" spans="1:16" s="377" customFormat="1" ht="162.75" customHeight="1">
      <c r="A104" s="367" t="s">
        <v>356</v>
      </c>
      <c r="B104" s="378" t="s">
        <v>357</v>
      </c>
      <c r="C104" s="449"/>
      <c r="D104" s="368">
        <f>E104+F104</f>
        <v>483.589696</v>
      </c>
      <c r="E104" s="369">
        <v>483.589696</v>
      </c>
      <c r="F104" s="370"/>
      <c r="G104" s="371"/>
      <c r="H104" s="372"/>
      <c r="I104" s="373"/>
      <c r="J104" s="374"/>
      <c r="K104" s="375"/>
      <c r="L104" s="376"/>
      <c r="M104" s="374"/>
      <c r="N104" s="375"/>
      <c r="O104" s="376"/>
      <c r="P104" s="452"/>
    </row>
    <row r="105" spans="1:16" s="1" customFormat="1" ht="16.5" customHeight="1">
      <c r="A105" s="230" t="s">
        <v>219</v>
      </c>
      <c r="B105" s="231" t="s">
        <v>90</v>
      </c>
      <c r="C105" s="449"/>
      <c r="D105" s="232"/>
      <c r="E105" s="233"/>
      <c r="F105" s="234"/>
      <c r="G105" s="241"/>
      <c r="H105" s="239"/>
      <c r="I105" s="242"/>
      <c r="J105" s="238"/>
      <c r="K105" s="239"/>
      <c r="L105" s="240"/>
      <c r="M105" s="238"/>
      <c r="N105" s="239"/>
      <c r="O105" s="240"/>
      <c r="P105" s="452"/>
    </row>
    <row r="106" spans="1:16" s="1" customFormat="1" ht="16.5" customHeight="1">
      <c r="A106" s="230" t="s">
        <v>220</v>
      </c>
      <c r="B106" s="231" t="s">
        <v>174</v>
      </c>
      <c r="C106" s="449"/>
      <c r="D106" s="232"/>
      <c r="E106" s="233"/>
      <c r="F106" s="234"/>
      <c r="G106" s="241"/>
      <c r="H106" s="239"/>
      <c r="I106" s="242"/>
      <c r="J106" s="238"/>
      <c r="K106" s="239"/>
      <c r="L106" s="240"/>
      <c r="M106" s="238"/>
      <c r="N106" s="239"/>
      <c r="O106" s="240"/>
      <c r="P106" s="452"/>
    </row>
    <row r="107" spans="1:16" s="1" customFormat="1" ht="15.75" customHeight="1">
      <c r="A107" s="230" t="s">
        <v>221</v>
      </c>
      <c r="B107" s="231" t="s">
        <v>91</v>
      </c>
      <c r="C107" s="449"/>
      <c r="D107" s="232"/>
      <c r="E107" s="233"/>
      <c r="F107" s="234"/>
      <c r="G107" s="241"/>
      <c r="H107" s="239"/>
      <c r="I107" s="242"/>
      <c r="J107" s="238"/>
      <c r="K107" s="239"/>
      <c r="L107" s="240"/>
      <c r="M107" s="238"/>
      <c r="N107" s="239"/>
      <c r="O107" s="240"/>
      <c r="P107" s="452"/>
    </row>
    <row r="108" spans="1:16" s="1" customFormat="1" ht="15" customHeight="1">
      <c r="A108" s="230" t="s">
        <v>222</v>
      </c>
      <c r="B108" s="231" t="s">
        <v>92</v>
      </c>
      <c r="C108" s="450"/>
      <c r="D108" s="232"/>
      <c r="E108" s="233"/>
      <c r="F108" s="234"/>
      <c r="G108" s="241"/>
      <c r="H108" s="239"/>
      <c r="I108" s="242"/>
      <c r="J108" s="238"/>
      <c r="K108" s="239"/>
      <c r="L108" s="240"/>
      <c r="M108" s="238"/>
      <c r="N108" s="239"/>
      <c r="O108" s="240"/>
      <c r="P108" s="453"/>
    </row>
    <row r="109" spans="1:16" s="1" customFormat="1" ht="16.5" customHeight="1" thickBot="1">
      <c r="A109" s="454" t="s">
        <v>16</v>
      </c>
      <c r="B109" s="455"/>
      <c r="C109" s="455"/>
      <c r="D109" s="455"/>
      <c r="E109" s="455"/>
      <c r="F109" s="455"/>
      <c r="G109" s="455"/>
      <c r="H109" s="455"/>
      <c r="I109" s="455"/>
      <c r="J109" s="455"/>
      <c r="K109" s="455"/>
      <c r="L109" s="455"/>
      <c r="M109" s="455"/>
      <c r="N109" s="455"/>
      <c r="O109" s="455"/>
      <c r="P109" s="456"/>
    </row>
    <row r="110" spans="1:16" s="1" customFormat="1" ht="14.25" customHeight="1" thickBot="1">
      <c r="A110" s="180"/>
      <c r="B110" s="97" t="s">
        <v>0</v>
      </c>
      <c r="C110" s="98"/>
      <c r="D110" s="58"/>
      <c r="E110" s="59"/>
      <c r="F110" s="60"/>
      <c r="G110" s="58"/>
      <c r="H110" s="59"/>
      <c r="I110" s="60"/>
      <c r="J110" s="243"/>
      <c r="K110" s="244"/>
      <c r="L110" s="245"/>
      <c r="M110" s="243"/>
      <c r="N110" s="244"/>
      <c r="O110" s="245"/>
      <c r="P110" s="64"/>
    </row>
    <row r="111" spans="1:16" s="1" customFormat="1" ht="15.75" customHeight="1">
      <c r="A111" s="129" t="s">
        <v>223</v>
      </c>
      <c r="B111" s="130" t="s">
        <v>93</v>
      </c>
      <c r="C111" s="434" t="s">
        <v>176</v>
      </c>
      <c r="D111" s="46"/>
      <c r="E111" s="47"/>
      <c r="F111" s="167"/>
      <c r="G111" s="46"/>
      <c r="H111" s="47"/>
      <c r="I111" s="167"/>
      <c r="J111" s="114"/>
      <c r="K111" s="246"/>
      <c r="L111" s="247"/>
      <c r="M111" s="114"/>
      <c r="N111" s="246"/>
      <c r="O111" s="247"/>
      <c r="P111" s="460" t="s">
        <v>267</v>
      </c>
    </row>
    <row r="112" spans="1:16" s="1" customFormat="1" ht="38.25">
      <c r="A112" s="147" t="s">
        <v>254</v>
      </c>
      <c r="B112" s="248" t="s">
        <v>25</v>
      </c>
      <c r="C112" s="435"/>
      <c r="D112" s="16"/>
      <c r="E112" s="15"/>
      <c r="F112" s="17"/>
      <c r="G112" s="8"/>
      <c r="H112" s="7"/>
      <c r="I112" s="30"/>
      <c r="J112" s="249"/>
      <c r="K112" s="72"/>
      <c r="L112" s="250"/>
      <c r="M112" s="249"/>
      <c r="N112" s="72"/>
      <c r="O112" s="250"/>
      <c r="P112" s="447"/>
    </row>
    <row r="113" spans="1:16" s="1" customFormat="1" ht="25.5">
      <c r="A113" s="13" t="s">
        <v>224</v>
      </c>
      <c r="B113" s="34" t="s">
        <v>266</v>
      </c>
      <c r="C113" s="435"/>
      <c r="D113" s="16"/>
      <c r="E113" s="15"/>
      <c r="F113" s="17"/>
      <c r="G113" s="16"/>
      <c r="H113" s="15"/>
      <c r="I113" s="17"/>
      <c r="J113" s="251"/>
      <c r="K113" s="252"/>
      <c r="L113" s="253"/>
      <c r="M113" s="251"/>
      <c r="N113" s="252"/>
      <c r="O113" s="253"/>
      <c r="P113" s="447"/>
    </row>
    <row r="114" spans="1:16" s="1" customFormat="1" ht="27" customHeight="1">
      <c r="A114" s="13" t="s">
        <v>225</v>
      </c>
      <c r="B114" s="34" t="s">
        <v>27</v>
      </c>
      <c r="C114" s="435"/>
      <c r="D114" s="70"/>
      <c r="E114" s="252"/>
      <c r="F114" s="71"/>
      <c r="G114" s="8"/>
      <c r="H114" s="7"/>
      <c r="I114" s="30"/>
      <c r="J114" s="249"/>
      <c r="K114" s="72"/>
      <c r="L114" s="250"/>
      <c r="M114" s="249"/>
      <c r="N114" s="72"/>
      <c r="O114" s="250"/>
      <c r="P114" s="447"/>
    </row>
    <row r="115" spans="1:16" s="1" customFormat="1" ht="28.5" customHeight="1">
      <c r="A115" s="13" t="s">
        <v>255</v>
      </c>
      <c r="B115" s="34" t="s">
        <v>28</v>
      </c>
      <c r="C115" s="435"/>
      <c r="D115" s="16"/>
      <c r="E115" s="15"/>
      <c r="F115" s="17"/>
      <c r="G115" s="8"/>
      <c r="H115" s="7"/>
      <c r="I115" s="30"/>
      <c r="J115" s="77"/>
      <c r="K115" s="7"/>
      <c r="L115" s="78"/>
      <c r="M115" s="77"/>
      <c r="N115" s="7"/>
      <c r="O115" s="78"/>
      <c r="P115" s="440"/>
    </row>
    <row r="116" spans="1:16" s="1" customFormat="1" ht="12.75" customHeight="1">
      <c r="A116" s="31" t="s">
        <v>226</v>
      </c>
      <c r="B116" s="32" t="s">
        <v>94</v>
      </c>
      <c r="C116" s="435"/>
      <c r="D116" s="46"/>
      <c r="E116" s="47"/>
      <c r="F116" s="167"/>
      <c r="G116" s="46"/>
      <c r="H116" s="47"/>
      <c r="I116" s="167"/>
      <c r="J116" s="254"/>
      <c r="K116" s="255"/>
      <c r="L116" s="256"/>
      <c r="M116" s="254"/>
      <c r="N116" s="255"/>
      <c r="O116" s="256"/>
      <c r="P116" s="439" t="s">
        <v>267</v>
      </c>
    </row>
    <row r="117" spans="1:16" s="1" customFormat="1" ht="25.5" customHeight="1">
      <c r="A117" s="13" t="s">
        <v>256</v>
      </c>
      <c r="B117" s="34" t="s">
        <v>30</v>
      </c>
      <c r="C117" s="435"/>
      <c r="D117" s="13"/>
      <c r="E117" s="10"/>
      <c r="F117" s="42"/>
      <c r="G117" s="13"/>
      <c r="H117" s="10"/>
      <c r="I117" s="42"/>
      <c r="J117" s="77"/>
      <c r="K117" s="7"/>
      <c r="L117" s="78"/>
      <c r="M117" s="77"/>
      <c r="N117" s="7"/>
      <c r="O117" s="78"/>
      <c r="P117" s="447"/>
    </row>
    <row r="118" spans="1:16" s="1" customFormat="1" ht="25.5">
      <c r="A118" s="13" t="s">
        <v>257</v>
      </c>
      <c r="B118" s="34" t="s">
        <v>31</v>
      </c>
      <c r="C118" s="435"/>
      <c r="D118" s="13"/>
      <c r="E118" s="10"/>
      <c r="F118" s="42"/>
      <c r="G118" s="13"/>
      <c r="H118" s="10"/>
      <c r="I118" s="42"/>
      <c r="J118" s="77"/>
      <c r="K118" s="7"/>
      <c r="L118" s="78"/>
      <c r="M118" s="77"/>
      <c r="N118" s="7"/>
      <c r="O118" s="78"/>
      <c r="P118" s="447"/>
    </row>
    <row r="119" spans="1:16" s="1" customFormat="1" ht="25.5">
      <c r="A119" s="13" t="s">
        <v>258</v>
      </c>
      <c r="B119" s="34" t="s">
        <v>32</v>
      </c>
      <c r="C119" s="435"/>
      <c r="D119" s="13"/>
      <c r="E119" s="10"/>
      <c r="F119" s="42"/>
      <c r="G119" s="13"/>
      <c r="H119" s="10"/>
      <c r="I119" s="42"/>
      <c r="J119" s="257"/>
      <c r="K119" s="258"/>
      <c r="L119" s="259"/>
      <c r="M119" s="257"/>
      <c r="N119" s="258"/>
      <c r="O119" s="259"/>
      <c r="P119" s="447"/>
    </row>
    <row r="120" spans="1:16" s="1" customFormat="1" ht="38.25">
      <c r="A120" s="13" t="s">
        <v>259</v>
      </c>
      <c r="B120" s="34" t="s">
        <v>33</v>
      </c>
      <c r="C120" s="435"/>
      <c r="D120" s="13"/>
      <c r="E120" s="10"/>
      <c r="F120" s="42"/>
      <c r="G120" s="13"/>
      <c r="H120" s="10"/>
      <c r="I120" s="42"/>
      <c r="J120" s="77"/>
      <c r="K120" s="7"/>
      <c r="L120" s="78"/>
      <c r="M120" s="77"/>
      <c r="N120" s="7"/>
      <c r="O120" s="78"/>
      <c r="P120" s="447"/>
    </row>
    <row r="121" spans="1:16" s="1" customFormat="1" ht="38.25">
      <c r="A121" s="13" t="s">
        <v>260</v>
      </c>
      <c r="B121" s="34" t="s">
        <v>56</v>
      </c>
      <c r="C121" s="435"/>
      <c r="D121" s="13"/>
      <c r="E121" s="10"/>
      <c r="F121" s="42"/>
      <c r="G121" s="13"/>
      <c r="H121" s="10"/>
      <c r="I121" s="42"/>
      <c r="J121" s="77"/>
      <c r="K121" s="7"/>
      <c r="L121" s="78"/>
      <c r="M121" s="77"/>
      <c r="N121" s="7"/>
      <c r="O121" s="78"/>
      <c r="P121" s="447"/>
    </row>
    <row r="122" spans="1:16" s="1" customFormat="1" ht="66" customHeight="1">
      <c r="A122" s="13" t="s">
        <v>261</v>
      </c>
      <c r="B122" s="34" t="s">
        <v>133</v>
      </c>
      <c r="C122" s="435"/>
      <c r="D122" s="16"/>
      <c r="E122" s="7"/>
      <c r="F122" s="17"/>
      <c r="G122" s="260"/>
      <c r="H122" s="7"/>
      <c r="I122" s="261"/>
      <c r="J122" s="77"/>
      <c r="K122" s="7"/>
      <c r="L122" s="78"/>
      <c r="M122" s="77"/>
      <c r="N122" s="7"/>
      <c r="O122" s="78"/>
      <c r="P122" s="447"/>
    </row>
    <row r="123" spans="1:16" s="1" customFormat="1" ht="28.5" customHeight="1">
      <c r="A123" s="13" t="s">
        <v>262</v>
      </c>
      <c r="B123" s="34" t="s">
        <v>34</v>
      </c>
      <c r="C123" s="435"/>
      <c r="D123" s="13"/>
      <c r="E123" s="10"/>
      <c r="F123" s="42"/>
      <c r="G123" s="13"/>
      <c r="H123" s="10"/>
      <c r="I123" s="42"/>
      <c r="J123" s="77"/>
      <c r="K123" s="7"/>
      <c r="L123" s="78"/>
      <c r="M123" s="77"/>
      <c r="N123" s="7"/>
      <c r="O123" s="78"/>
      <c r="P123" s="447"/>
    </row>
    <row r="124" spans="1:16" s="1" customFormat="1" ht="25.5">
      <c r="A124" s="115" t="s">
        <v>263</v>
      </c>
      <c r="B124" s="34" t="s">
        <v>55</v>
      </c>
      <c r="C124" s="435"/>
      <c r="D124" s="13"/>
      <c r="E124" s="10"/>
      <c r="F124" s="42"/>
      <c r="G124" s="13"/>
      <c r="H124" s="10"/>
      <c r="I124" s="42"/>
      <c r="J124" s="77"/>
      <c r="K124" s="7"/>
      <c r="L124" s="78"/>
      <c r="M124" s="77"/>
      <c r="N124" s="7"/>
      <c r="O124" s="78"/>
      <c r="P124" s="440"/>
    </row>
    <row r="125" spans="1:16" s="1" customFormat="1" ht="12.75" customHeight="1">
      <c r="A125" s="31" t="s">
        <v>227</v>
      </c>
      <c r="B125" s="32" t="s">
        <v>173</v>
      </c>
      <c r="C125" s="435"/>
      <c r="D125" s="31"/>
      <c r="E125" s="140"/>
      <c r="F125" s="139"/>
      <c r="G125" s="31"/>
      <c r="H125" s="140"/>
      <c r="I125" s="139"/>
      <c r="J125" s="74"/>
      <c r="K125" s="28"/>
      <c r="L125" s="75"/>
      <c r="M125" s="74"/>
      <c r="N125" s="28"/>
      <c r="O125" s="75"/>
      <c r="P125" s="439" t="s">
        <v>267</v>
      </c>
    </row>
    <row r="126" spans="1:16" s="1" customFormat="1" ht="51">
      <c r="A126" s="13" t="s">
        <v>264</v>
      </c>
      <c r="B126" s="34" t="s">
        <v>57</v>
      </c>
      <c r="C126" s="435"/>
      <c r="D126" s="13"/>
      <c r="E126" s="10"/>
      <c r="F126" s="42"/>
      <c r="G126" s="13"/>
      <c r="H126" s="10"/>
      <c r="I126" s="42"/>
      <c r="J126" s="262"/>
      <c r="K126" s="263"/>
      <c r="L126" s="264"/>
      <c r="M126" s="262"/>
      <c r="N126" s="263"/>
      <c r="O126" s="264"/>
      <c r="P126" s="447"/>
    </row>
    <row r="127" spans="1:16" s="1" customFormat="1" ht="25.5">
      <c r="A127" s="13" t="s">
        <v>265</v>
      </c>
      <c r="B127" s="265" t="s">
        <v>36</v>
      </c>
      <c r="C127" s="435"/>
      <c r="D127" s="13"/>
      <c r="E127" s="10"/>
      <c r="F127" s="42"/>
      <c r="G127" s="13"/>
      <c r="H127" s="10"/>
      <c r="I127" s="42"/>
      <c r="J127" s="14"/>
      <c r="K127" s="11"/>
      <c r="L127" s="104"/>
      <c r="M127" s="14"/>
      <c r="N127" s="11"/>
      <c r="O127" s="104"/>
      <c r="P127" s="447"/>
    </row>
    <row r="128" spans="1:16" s="1" customFormat="1" ht="26.25" thickBot="1">
      <c r="A128" s="51" t="s">
        <v>228</v>
      </c>
      <c r="B128" s="52" t="s">
        <v>151</v>
      </c>
      <c r="C128" s="438"/>
      <c r="D128" s="51"/>
      <c r="E128" s="53"/>
      <c r="F128" s="54"/>
      <c r="G128" s="51"/>
      <c r="H128" s="53"/>
      <c r="I128" s="54"/>
      <c r="J128" s="55"/>
      <c r="K128" s="56"/>
      <c r="L128" s="57"/>
      <c r="M128" s="55"/>
      <c r="N128" s="56"/>
      <c r="O128" s="57"/>
      <c r="P128" s="461"/>
    </row>
    <row r="129" spans="1:16" s="1" customFormat="1" ht="16.5" customHeight="1" thickBot="1">
      <c r="A129" s="441" t="s">
        <v>21</v>
      </c>
      <c r="B129" s="442"/>
      <c r="C129" s="442"/>
      <c r="D129" s="442"/>
      <c r="E129" s="442"/>
      <c r="F129" s="442"/>
      <c r="G129" s="442"/>
      <c r="H129" s="442"/>
      <c r="I129" s="442"/>
      <c r="J129" s="442"/>
      <c r="K129" s="442"/>
      <c r="L129" s="442"/>
      <c r="M129" s="442"/>
      <c r="N129" s="442"/>
      <c r="O129" s="442"/>
      <c r="P129" s="443"/>
    </row>
    <row r="130" spans="1:16" s="4" customFormat="1" ht="13.5" thickBot="1">
      <c r="A130" s="266"/>
      <c r="B130" s="267" t="s">
        <v>0</v>
      </c>
      <c r="C130" s="164"/>
      <c r="D130" s="58" t="s">
        <v>121</v>
      </c>
      <c r="E130" s="59" t="s">
        <v>121</v>
      </c>
      <c r="F130" s="60" t="s">
        <v>121</v>
      </c>
      <c r="G130" s="58" t="s">
        <v>121</v>
      </c>
      <c r="H130" s="59" t="s">
        <v>121</v>
      </c>
      <c r="I130" s="60" t="s">
        <v>121</v>
      </c>
      <c r="J130" s="268" t="s">
        <v>121</v>
      </c>
      <c r="K130" s="59" t="s">
        <v>121</v>
      </c>
      <c r="L130" s="269" t="s">
        <v>121</v>
      </c>
      <c r="M130" s="268" t="s">
        <v>121</v>
      </c>
      <c r="N130" s="59" t="s">
        <v>121</v>
      </c>
      <c r="O130" s="269" t="s">
        <v>121</v>
      </c>
      <c r="P130" s="64"/>
    </row>
    <row r="131" spans="1:16" s="5" customFormat="1" ht="12.75" customHeight="1">
      <c r="A131" s="31" t="s">
        <v>229</v>
      </c>
      <c r="B131" s="32" t="s">
        <v>119</v>
      </c>
      <c r="C131" s="434" t="s">
        <v>177</v>
      </c>
      <c r="D131" s="67"/>
      <c r="E131" s="68"/>
      <c r="F131" s="216"/>
      <c r="G131" s="67"/>
      <c r="H131" s="68"/>
      <c r="I131" s="216"/>
      <c r="J131" s="187"/>
      <c r="K131" s="68"/>
      <c r="L131" s="270"/>
      <c r="M131" s="187"/>
      <c r="N131" s="68"/>
      <c r="O131" s="270"/>
      <c r="P131" s="61"/>
    </row>
    <row r="132" spans="1:16" s="1" customFormat="1" ht="27.75" customHeight="1">
      <c r="A132" s="129" t="s">
        <v>230</v>
      </c>
      <c r="B132" s="271" t="s">
        <v>95</v>
      </c>
      <c r="C132" s="435"/>
      <c r="D132" s="217"/>
      <c r="E132" s="218"/>
      <c r="F132" s="215"/>
      <c r="G132" s="217"/>
      <c r="H132" s="218"/>
      <c r="I132" s="215"/>
      <c r="J132" s="112"/>
      <c r="K132" s="218"/>
      <c r="L132" s="272"/>
      <c r="M132" s="112"/>
      <c r="N132" s="218"/>
      <c r="O132" s="272"/>
      <c r="P132" s="444" t="s">
        <v>180</v>
      </c>
    </row>
    <row r="133" spans="1:16" s="1" customFormat="1" ht="41.25" customHeight="1">
      <c r="A133" s="13" t="s">
        <v>291</v>
      </c>
      <c r="B133" s="34" t="s">
        <v>48</v>
      </c>
      <c r="C133" s="436"/>
      <c r="D133" s="273"/>
      <c r="E133" s="274"/>
      <c r="F133" s="275"/>
      <c r="G133" s="273"/>
      <c r="H133" s="274"/>
      <c r="I133" s="275"/>
      <c r="J133" s="276"/>
      <c r="K133" s="274"/>
      <c r="L133" s="277"/>
      <c r="M133" s="276"/>
      <c r="N133" s="274"/>
      <c r="O133" s="277"/>
      <c r="P133" s="445"/>
    </row>
    <row r="134" spans="1:16" s="1" customFormat="1" ht="17.25" customHeight="1">
      <c r="A134" s="31" t="s">
        <v>231</v>
      </c>
      <c r="B134" s="32" t="s">
        <v>96</v>
      </c>
      <c r="C134" s="437" t="s">
        <v>177</v>
      </c>
      <c r="D134" s="23"/>
      <c r="E134" s="24"/>
      <c r="F134" s="26"/>
      <c r="G134" s="23"/>
      <c r="H134" s="24"/>
      <c r="I134" s="26"/>
      <c r="J134" s="84"/>
      <c r="K134" s="24"/>
      <c r="L134" s="278"/>
      <c r="M134" s="84"/>
      <c r="N134" s="24"/>
      <c r="O134" s="278"/>
      <c r="P134" s="444" t="s">
        <v>183</v>
      </c>
    </row>
    <row r="135" spans="1:16" s="1" customFormat="1" ht="18" customHeight="1">
      <c r="A135" s="13" t="s">
        <v>292</v>
      </c>
      <c r="B135" s="34" t="s">
        <v>49</v>
      </c>
      <c r="C135" s="435"/>
      <c r="D135" s="35"/>
      <c r="E135" s="36"/>
      <c r="F135" s="37"/>
      <c r="G135" s="14"/>
      <c r="H135" s="11"/>
      <c r="I135" s="104"/>
      <c r="J135" s="117"/>
      <c r="K135" s="11"/>
      <c r="L135" s="87"/>
      <c r="M135" s="117"/>
      <c r="N135" s="11"/>
      <c r="O135" s="87"/>
      <c r="P135" s="446"/>
    </row>
    <row r="136" spans="1:16" s="1" customFormat="1" ht="26.25" customHeight="1">
      <c r="A136" s="13" t="s">
        <v>293</v>
      </c>
      <c r="B136" s="34" t="s">
        <v>50</v>
      </c>
      <c r="C136" s="435"/>
      <c r="D136" s="35"/>
      <c r="E136" s="36"/>
      <c r="F136" s="37"/>
      <c r="G136" s="35"/>
      <c r="H136" s="36"/>
      <c r="I136" s="37"/>
      <c r="J136" s="116"/>
      <c r="K136" s="36"/>
      <c r="L136" s="279"/>
      <c r="M136" s="116"/>
      <c r="N136" s="36"/>
      <c r="O136" s="279"/>
      <c r="P136" s="446"/>
    </row>
    <row r="137" spans="1:16" s="1" customFormat="1" ht="52.5" customHeight="1">
      <c r="A137" s="13" t="s">
        <v>294</v>
      </c>
      <c r="B137" s="34" t="s">
        <v>331</v>
      </c>
      <c r="C137" s="436"/>
      <c r="D137" s="35"/>
      <c r="E137" s="36"/>
      <c r="F137" s="37"/>
      <c r="G137" s="35"/>
      <c r="H137" s="36"/>
      <c r="I137" s="37"/>
      <c r="J137" s="116"/>
      <c r="K137" s="36"/>
      <c r="L137" s="279"/>
      <c r="M137" s="116"/>
      <c r="N137" s="36"/>
      <c r="O137" s="279"/>
      <c r="P137" s="445"/>
    </row>
    <row r="138" spans="1:16" s="1" customFormat="1" ht="18" customHeight="1">
      <c r="A138" s="31" t="s">
        <v>232</v>
      </c>
      <c r="B138" s="32" t="s">
        <v>97</v>
      </c>
      <c r="C138" s="437" t="s">
        <v>163</v>
      </c>
      <c r="D138" s="23"/>
      <c r="E138" s="24"/>
      <c r="F138" s="26"/>
      <c r="G138" s="23"/>
      <c r="H138" s="24"/>
      <c r="I138" s="26"/>
      <c r="J138" s="85"/>
      <c r="K138" s="44"/>
      <c r="L138" s="280"/>
      <c r="M138" s="85"/>
      <c r="N138" s="44"/>
      <c r="O138" s="280"/>
      <c r="P138" s="439" t="s">
        <v>326</v>
      </c>
    </row>
    <row r="139" spans="1:16" s="1" customFormat="1" ht="56.25" customHeight="1">
      <c r="A139" s="281" t="s">
        <v>269</v>
      </c>
      <c r="B139" s="282" t="s">
        <v>114</v>
      </c>
      <c r="C139" s="435"/>
      <c r="D139" s="283"/>
      <c r="E139" s="284"/>
      <c r="F139" s="285"/>
      <c r="G139" s="283"/>
      <c r="H139" s="284"/>
      <c r="I139" s="285"/>
      <c r="J139" s="117"/>
      <c r="K139" s="11"/>
      <c r="L139" s="87"/>
      <c r="M139" s="117"/>
      <c r="N139" s="11"/>
      <c r="O139" s="87"/>
      <c r="P139" s="447"/>
    </row>
    <row r="140" spans="1:16" s="1" customFormat="1" ht="40.5" customHeight="1">
      <c r="A140" s="286" t="s">
        <v>270</v>
      </c>
      <c r="B140" s="282" t="s">
        <v>115</v>
      </c>
      <c r="C140" s="435"/>
      <c r="D140" s="283"/>
      <c r="E140" s="284"/>
      <c r="F140" s="285"/>
      <c r="G140" s="283"/>
      <c r="H140" s="284"/>
      <c r="I140" s="285"/>
      <c r="J140" s="117"/>
      <c r="K140" s="11"/>
      <c r="L140" s="87"/>
      <c r="M140" s="117"/>
      <c r="N140" s="11"/>
      <c r="O140" s="87"/>
      <c r="P140" s="447"/>
    </row>
    <row r="141" spans="1:16" s="1" customFormat="1" ht="54.75" customHeight="1">
      <c r="A141" s="286" t="s">
        <v>271</v>
      </c>
      <c r="B141" s="194" t="s">
        <v>116</v>
      </c>
      <c r="C141" s="435"/>
      <c r="D141" s="283"/>
      <c r="E141" s="36"/>
      <c r="F141" s="119"/>
      <c r="G141" s="283"/>
      <c r="H141" s="284"/>
      <c r="I141" s="285"/>
      <c r="J141" s="117"/>
      <c r="K141" s="11"/>
      <c r="L141" s="87"/>
      <c r="M141" s="117"/>
      <c r="N141" s="11"/>
      <c r="O141" s="87"/>
      <c r="P141" s="447"/>
    </row>
    <row r="142" spans="1:16" s="1" customFormat="1" ht="19.5" customHeight="1">
      <c r="A142" s="286" t="s">
        <v>272</v>
      </c>
      <c r="B142" s="194" t="s">
        <v>117</v>
      </c>
      <c r="C142" s="436"/>
      <c r="D142" s="35"/>
      <c r="E142" s="36"/>
      <c r="F142" s="106"/>
      <c r="G142" s="283"/>
      <c r="H142" s="284"/>
      <c r="I142" s="285"/>
      <c r="J142" s="117"/>
      <c r="K142" s="11"/>
      <c r="L142" s="87"/>
      <c r="M142" s="117"/>
      <c r="N142" s="11"/>
      <c r="O142" s="87"/>
      <c r="P142" s="440"/>
    </row>
    <row r="143" spans="1:16" s="1" customFormat="1" ht="20.25" customHeight="1">
      <c r="A143" s="31" t="s">
        <v>233</v>
      </c>
      <c r="B143" s="287" t="s">
        <v>98</v>
      </c>
      <c r="C143" s="437" t="s">
        <v>178</v>
      </c>
      <c r="D143" s="288"/>
      <c r="E143" s="169"/>
      <c r="F143" s="173"/>
      <c r="G143" s="27"/>
      <c r="H143" s="169"/>
      <c r="I143" s="29"/>
      <c r="J143" s="27"/>
      <c r="K143" s="169"/>
      <c r="L143" s="29"/>
      <c r="M143" s="27"/>
      <c r="N143" s="169"/>
      <c r="O143" s="29"/>
      <c r="P143" s="322"/>
    </row>
    <row r="144" spans="1:16" s="1" customFormat="1" ht="160.5" customHeight="1">
      <c r="A144" s="13" t="s">
        <v>283</v>
      </c>
      <c r="B144" s="194" t="s">
        <v>297</v>
      </c>
      <c r="C144" s="436"/>
      <c r="D144" s="288"/>
      <c r="E144" s="169"/>
      <c r="F144" s="173"/>
      <c r="G144" s="27"/>
      <c r="H144" s="169"/>
      <c r="I144" s="29"/>
      <c r="J144" s="27"/>
      <c r="K144" s="169"/>
      <c r="L144" s="29"/>
      <c r="M144" s="27"/>
      <c r="N144" s="169"/>
      <c r="O144" s="29"/>
      <c r="P144" s="289" t="s">
        <v>298</v>
      </c>
    </row>
    <row r="145" spans="1:16" s="1" customFormat="1" ht="119.25" customHeight="1" thickBot="1">
      <c r="A145" s="323" t="s">
        <v>295</v>
      </c>
      <c r="B145" s="324" t="s">
        <v>296</v>
      </c>
      <c r="C145" s="321" t="s">
        <v>178</v>
      </c>
      <c r="D145" s="325"/>
      <c r="E145" s="326"/>
      <c r="F145" s="327"/>
      <c r="G145" s="151"/>
      <c r="H145" s="326"/>
      <c r="I145" s="318"/>
      <c r="J145" s="151"/>
      <c r="K145" s="326"/>
      <c r="L145" s="318"/>
      <c r="M145" s="151"/>
      <c r="N145" s="326"/>
      <c r="O145" s="318"/>
      <c r="P145" s="92" t="s">
        <v>299</v>
      </c>
    </row>
    <row r="146" spans="1:16" s="1" customFormat="1" ht="16.5" customHeight="1" thickBot="1">
      <c r="A146" s="441" t="s">
        <v>17</v>
      </c>
      <c r="B146" s="442"/>
      <c r="C146" s="442"/>
      <c r="D146" s="442"/>
      <c r="E146" s="442"/>
      <c r="F146" s="442"/>
      <c r="G146" s="442"/>
      <c r="H146" s="442"/>
      <c r="I146" s="442"/>
      <c r="J146" s="442"/>
      <c r="K146" s="442"/>
      <c r="L146" s="442"/>
      <c r="M146" s="442"/>
      <c r="N146" s="442"/>
      <c r="O146" s="442"/>
      <c r="P146" s="443"/>
    </row>
    <row r="147" spans="1:16" s="4" customFormat="1" ht="13.5" thickBot="1">
      <c r="A147" s="185"/>
      <c r="B147" s="124" t="s">
        <v>0</v>
      </c>
      <c r="C147" s="125"/>
      <c r="D147" s="58" t="s">
        <v>121</v>
      </c>
      <c r="E147" s="58" t="s">
        <v>121</v>
      </c>
      <c r="F147" s="58" t="s">
        <v>121</v>
      </c>
      <c r="G147" s="58" t="s">
        <v>121</v>
      </c>
      <c r="H147" s="58" t="s">
        <v>121</v>
      </c>
      <c r="I147" s="58" t="s">
        <v>121</v>
      </c>
      <c r="J147" s="58" t="s">
        <v>121</v>
      </c>
      <c r="K147" s="58" t="s">
        <v>121</v>
      </c>
      <c r="L147" s="58" t="s">
        <v>121</v>
      </c>
      <c r="M147" s="58" t="s">
        <v>121</v>
      </c>
      <c r="N147" s="58" t="s">
        <v>121</v>
      </c>
      <c r="O147" s="58" t="s">
        <v>121</v>
      </c>
      <c r="P147" s="64"/>
    </row>
    <row r="148" spans="1:16" s="1" customFormat="1" ht="15.75" customHeight="1">
      <c r="A148" s="129" t="s">
        <v>234</v>
      </c>
      <c r="B148" s="130" t="s">
        <v>99</v>
      </c>
      <c r="C148" s="434" t="s">
        <v>170</v>
      </c>
      <c r="D148" s="112" t="s">
        <v>121</v>
      </c>
      <c r="E148" s="102" t="s">
        <v>121</v>
      </c>
      <c r="F148" s="113" t="s">
        <v>121</v>
      </c>
      <c r="G148" s="112" t="s">
        <v>121</v>
      </c>
      <c r="H148" s="102" t="s">
        <v>121</v>
      </c>
      <c r="I148" s="113" t="s">
        <v>121</v>
      </c>
      <c r="J148" s="112" t="s">
        <v>121</v>
      </c>
      <c r="K148" s="102" t="s">
        <v>121</v>
      </c>
      <c r="L148" s="113" t="s">
        <v>121</v>
      </c>
      <c r="M148" s="112" t="s">
        <v>121</v>
      </c>
      <c r="N148" s="102" t="s">
        <v>121</v>
      </c>
      <c r="O148" s="113" t="s">
        <v>121</v>
      </c>
      <c r="P148" s="61"/>
    </row>
    <row r="149" spans="1:16" s="1" customFormat="1" ht="27.75" customHeight="1">
      <c r="A149" s="13" t="s">
        <v>284</v>
      </c>
      <c r="B149" s="290" t="s">
        <v>61</v>
      </c>
      <c r="C149" s="435"/>
      <c r="D149" s="112"/>
      <c r="E149" s="218"/>
      <c r="F149" s="113"/>
      <c r="G149" s="112"/>
      <c r="H149" s="218"/>
      <c r="I149" s="113"/>
      <c r="J149" s="112"/>
      <c r="K149" s="218"/>
      <c r="L149" s="113"/>
      <c r="M149" s="112"/>
      <c r="N149" s="218"/>
      <c r="O149" s="113"/>
      <c r="P149" s="62"/>
    </row>
    <row r="150" spans="1:16" s="1" customFormat="1" ht="27.75" customHeight="1">
      <c r="A150" s="13" t="s">
        <v>285</v>
      </c>
      <c r="B150" s="291" t="s">
        <v>62</v>
      </c>
      <c r="C150" s="436"/>
      <c r="D150" s="112"/>
      <c r="E150" s="218"/>
      <c r="F150" s="113"/>
      <c r="G150" s="112"/>
      <c r="H150" s="218"/>
      <c r="I150" s="113"/>
      <c r="J150" s="112"/>
      <c r="K150" s="218"/>
      <c r="L150" s="113"/>
      <c r="M150" s="112"/>
      <c r="N150" s="218"/>
      <c r="O150" s="113"/>
      <c r="P150" s="62"/>
    </row>
    <row r="151" spans="1:16" s="1" customFormat="1" ht="17.25" customHeight="1">
      <c r="A151" s="31" t="s">
        <v>235</v>
      </c>
      <c r="B151" s="32" t="s">
        <v>100</v>
      </c>
      <c r="C151" s="437" t="s">
        <v>179</v>
      </c>
      <c r="D151" s="85" t="s">
        <v>121</v>
      </c>
      <c r="E151" s="44" t="s">
        <v>121</v>
      </c>
      <c r="F151" s="123" t="s">
        <v>121</v>
      </c>
      <c r="G151" s="85" t="s">
        <v>121</v>
      </c>
      <c r="H151" s="44" t="s">
        <v>121</v>
      </c>
      <c r="I151" s="123" t="s">
        <v>121</v>
      </c>
      <c r="J151" s="85" t="s">
        <v>121</v>
      </c>
      <c r="K151" s="44" t="s">
        <v>121</v>
      </c>
      <c r="L151" s="123" t="s">
        <v>121</v>
      </c>
      <c r="M151" s="85" t="s">
        <v>121</v>
      </c>
      <c r="N151" s="44" t="s">
        <v>121</v>
      </c>
      <c r="O151" s="123" t="s">
        <v>121</v>
      </c>
      <c r="P151" s="62"/>
    </row>
    <row r="152" spans="1:16" s="1" customFormat="1" ht="32.25" customHeight="1">
      <c r="A152" s="13" t="s">
        <v>286</v>
      </c>
      <c r="B152" s="292" t="s">
        <v>129</v>
      </c>
      <c r="C152" s="435"/>
      <c r="D152" s="85"/>
      <c r="E152" s="44"/>
      <c r="F152" s="89"/>
      <c r="G152" s="85"/>
      <c r="H152" s="44"/>
      <c r="I152" s="89"/>
      <c r="J152" s="85"/>
      <c r="K152" s="44"/>
      <c r="L152" s="89"/>
      <c r="M152" s="85"/>
      <c r="N152" s="44"/>
      <c r="O152" s="89"/>
      <c r="P152" s="62"/>
    </row>
    <row r="153" spans="1:16" s="1" customFormat="1" ht="31.5" customHeight="1">
      <c r="A153" s="13" t="s">
        <v>287</v>
      </c>
      <c r="B153" s="292" t="s">
        <v>130</v>
      </c>
      <c r="C153" s="435"/>
      <c r="D153" s="85"/>
      <c r="E153" s="44"/>
      <c r="F153" s="89"/>
      <c r="G153" s="85"/>
      <c r="H153" s="44"/>
      <c r="I153" s="89"/>
      <c r="J153" s="85"/>
      <c r="K153" s="44"/>
      <c r="L153" s="89"/>
      <c r="M153" s="85"/>
      <c r="N153" s="44"/>
      <c r="O153" s="89"/>
      <c r="P153" s="62"/>
    </row>
    <row r="154" spans="1:16" s="1" customFormat="1" ht="44.25" customHeight="1">
      <c r="A154" s="13" t="s">
        <v>288</v>
      </c>
      <c r="B154" s="292" t="s">
        <v>128</v>
      </c>
      <c r="C154" s="435"/>
      <c r="D154" s="85"/>
      <c r="E154" s="44"/>
      <c r="F154" s="89"/>
      <c r="G154" s="85"/>
      <c r="H154" s="44"/>
      <c r="I154" s="89"/>
      <c r="J154" s="85"/>
      <c r="K154" s="44"/>
      <c r="L154" s="89"/>
      <c r="M154" s="85"/>
      <c r="N154" s="44"/>
      <c r="O154" s="89"/>
      <c r="P154" s="62"/>
    </row>
    <row r="155" spans="1:16" s="1" customFormat="1" ht="34.5" customHeight="1">
      <c r="A155" s="13" t="s">
        <v>289</v>
      </c>
      <c r="B155" s="292" t="s">
        <v>131</v>
      </c>
      <c r="C155" s="436"/>
      <c r="D155" s="85"/>
      <c r="E155" s="44"/>
      <c r="F155" s="89"/>
      <c r="G155" s="85"/>
      <c r="H155" s="44"/>
      <c r="I155" s="89"/>
      <c r="J155" s="85"/>
      <c r="K155" s="44"/>
      <c r="L155" s="89"/>
      <c r="M155" s="85"/>
      <c r="N155" s="44"/>
      <c r="O155" s="89"/>
      <c r="P155" s="62"/>
    </row>
    <row r="156" spans="1:16" s="1" customFormat="1" ht="18.75" customHeight="1">
      <c r="A156" s="129" t="s">
        <v>236</v>
      </c>
      <c r="B156" s="32" t="s">
        <v>132</v>
      </c>
      <c r="C156" s="437" t="s">
        <v>170</v>
      </c>
      <c r="D156" s="84"/>
      <c r="E156" s="24"/>
      <c r="F156" s="86"/>
      <c r="G156" s="84"/>
      <c r="H156" s="24"/>
      <c r="I156" s="86"/>
      <c r="J156" s="84"/>
      <c r="K156" s="24"/>
      <c r="L156" s="86"/>
      <c r="M156" s="84"/>
      <c r="N156" s="24"/>
      <c r="O156" s="86"/>
      <c r="P156" s="439" t="s">
        <v>157</v>
      </c>
    </row>
    <row r="157" spans="1:16" s="1" customFormat="1" ht="69" customHeight="1">
      <c r="A157" s="13" t="s">
        <v>290</v>
      </c>
      <c r="B157" s="34" t="s">
        <v>53</v>
      </c>
      <c r="C157" s="435"/>
      <c r="D157" s="84"/>
      <c r="E157" s="24"/>
      <c r="F157" s="86"/>
      <c r="G157" s="84"/>
      <c r="H157" s="24"/>
      <c r="I157" s="86"/>
      <c r="J157" s="84"/>
      <c r="K157" s="24"/>
      <c r="L157" s="86"/>
      <c r="M157" s="84"/>
      <c r="N157" s="24"/>
      <c r="O157" s="86"/>
      <c r="P157" s="440"/>
    </row>
    <row r="158" spans="1:16" s="1" customFormat="1" ht="36.75" customHeight="1" thickBot="1">
      <c r="A158" s="328" t="s">
        <v>237</v>
      </c>
      <c r="B158" s="329" t="s">
        <v>101</v>
      </c>
      <c r="C158" s="438"/>
      <c r="D158" s="330" t="s">
        <v>121</v>
      </c>
      <c r="E158" s="331" t="s">
        <v>121</v>
      </c>
      <c r="F158" s="332" t="s">
        <v>121</v>
      </c>
      <c r="G158" s="330" t="s">
        <v>121</v>
      </c>
      <c r="H158" s="331" t="s">
        <v>121</v>
      </c>
      <c r="I158" s="332" t="s">
        <v>121</v>
      </c>
      <c r="J158" s="330" t="s">
        <v>121</v>
      </c>
      <c r="K158" s="331" t="s">
        <v>121</v>
      </c>
      <c r="L158" s="332" t="s">
        <v>121</v>
      </c>
      <c r="M158" s="330" t="s">
        <v>121</v>
      </c>
      <c r="N158" s="331" t="s">
        <v>121</v>
      </c>
      <c r="O158" s="332" t="s">
        <v>121</v>
      </c>
      <c r="P158" s="63"/>
    </row>
  </sheetData>
  <sheetProtection/>
  <protectedRanges>
    <protectedRange sqref="J29:O29" name="Диапазон1"/>
  </protectedRanges>
  <mergeCells count="71">
    <mergeCell ref="A1:P1"/>
    <mergeCell ref="A2:P2"/>
    <mergeCell ref="A3:P3"/>
    <mergeCell ref="A4:P4"/>
    <mergeCell ref="A6:A8"/>
    <mergeCell ref="B6:B8"/>
    <mergeCell ref="C6:C8"/>
    <mergeCell ref="D6:I6"/>
    <mergeCell ref="J6:L6"/>
    <mergeCell ref="M6:O6"/>
    <mergeCell ref="P6:P8"/>
    <mergeCell ref="D7:F7"/>
    <mergeCell ref="G7:I7"/>
    <mergeCell ref="J7:L7"/>
    <mergeCell ref="M7:O7"/>
    <mergeCell ref="A10:P10"/>
    <mergeCell ref="C12:C15"/>
    <mergeCell ref="P12:P15"/>
    <mergeCell ref="C16:C17"/>
    <mergeCell ref="P16:P17"/>
    <mergeCell ref="C18:C22"/>
    <mergeCell ref="C24:C25"/>
    <mergeCell ref="A26:P26"/>
    <mergeCell ref="C28:C40"/>
    <mergeCell ref="P28:P29"/>
    <mergeCell ref="P32:P35"/>
    <mergeCell ref="P36:P37"/>
    <mergeCell ref="P38:P39"/>
    <mergeCell ref="A41:P41"/>
    <mergeCell ref="C43:C55"/>
    <mergeCell ref="P43:P44"/>
    <mergeCell ref="P46:P47"/>
    <mergeCell ref="P48:P51"/>
    <mergeCell ref="P52:P53"/>
    <mergeCell ref="C56:C58"/>
    <mergeCell ref="P57:P58"/>
    <mergeCell ref="C59:C67"/>
    <mergeCell ref="P59:P67"/>
    <mergeCell ref="A68:P68"/>
    <mergeCell ref="C71:C74"/>
    <mergeCell ref="A75:P75"/>
    <mergeCell ref="C77:C78"/>
    <mergeCell ref="C80:C82"/>
    <mergeCell ref="C83:C84"/>
    <mergeCell ref="A85:P85"/>
    <mergeCell ref="C87:C94"/>
    <mergeCell ref="P93:P94"/>
    <mergeCell ref="A95:P95"/>
    <mergeCell ref="C97:C98"/>
    <mergeCell ref="P97:P99"/>
    <mergeCell ref="A100:P100"/>
    <mergeCell ref="C102:C108"/>
    <mergeCell ref="P102:P108"/>
    <mergeCell ref="A109:P109"/>
    <mergeCell ref="C111:C128"/>
    <mergeCell ref="P111:P115"/>
    <mergeCell ref="P116:P124"/>
    <mergeCell ref="P125:P128"/>
    <mergeCell ref="A129:P129"/>
    <mergeCell ref="C131:C133"/>
    <mergeCell ref="P132:P133"/>
    <mergeCell ref="C134:C137"/>
    <mergeCell ref="P134:P137"/>
    <mergeCell ref="C138:C142"/>
    <mergeCell ref="P138:P142"/>
    <mergeCell ref="C143:C144"/>
    <mergeCell ref="A146:P146"/>
    <mergeCell ref="C148:C150"/>
    <mergeCell ref="C151:C155"/>
    <mergeCell ref="C156:C158"/>
    <mergeCell ref="P156:P157"/>
  </mergeCells>
  <printOptions/>
  <pageMargins left="0.31496062992125984" right="0.31496062992125984" top="0.15748031496062992" bottom="0.15748031496062992"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Мониторинг реализации национальных проектов за 2019 г.</dc:title>
  <dc:subject/>
  <dc:creator>LatfullinaDS</dc:creator>
  <cp:keywords/>
  <dc:description/>
  <cp:lastModifiedBy>Victory</cp:lastModifiedBy>
  <cp:lastPrinted>2020-01-17T12:31:57Z</cp:lastPrinted>
  <dcterms:created xsi:type="dcterms:W3CDTF">2018-10-15T08:43:15Z</dcterms:created>
  <dcterms:modified xsi:type="dcterms:W3CDTF">2020-01-21T05:41:16Z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XXJ7TYMEEKJ2-311230632-9</vt:lpwstr>
  </property>
  <property fmtid="{D5CDD505-2E9C-101B-9397-08002B2CF9AE}" pid="4" name="_dlc_DocIdItemGu">
    <vt:lpwstr>247b5303-b91e-4571-a99a-78b097ce7d9e</vt:lpwstr>
  </property>
  <property fmtid="{D5CDD505-2E9C-101B-9397-08002B2CF9AE}" pid="5" name="_dlc_DocIdU">
    <vt:lpwstr>https://vip.gov.mari.ru/paranga/_layouts/DocIdRedir.aspx?ID=XXJ7TYMEEKJ2-311230632-9, XXJ7TYMEEKJ2-311230632-9</vt:lpwstr>
  </property>
  <property fmtid="{D5CDD505-2E9C-101B-9397-08002B2CF9AE}" pid="6" name="Описан">
    <vt:lpwstr/>
  </property>
</Properties>
</file>